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20001_{815ADE94-7FD3-422B-B6F7-F215C3BC1A4B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MENU" sheetId="1" r:id="rId1"/>
    <sheet name="ORDER FORM (PLEASE FILL OUT)" sheetId="2" r:id="rId2"/>
    <sheet name="EXTRA FORM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pEz2JzVWmx62g4oWk9L8muiZNAygk9J4PHHSgxTYSI="/>
    </ext>
  </extLst>
</workbook>
</file>

<file path=xl/calcChain.xml><?xml version="1.0" encoding="utf-8"?>
<calcChain xmlns="http://schemas.openxmlformats.org/spreadsheetml/2006/main">
  <c r="I68" i="3" l="1"/>
  <c r="I67" i="3"/>
  <c r="I66" i="3"/>
  <c r="I65" i="3"/>
  <c r="I64" i="3"/>
  <c r="I63" i="3"/>
  <c r="I62" i="3"/>
  <c r="I61" i="3"/>
  <c r="I60" i="3"/>
  <c r="I59" i="3"/>
  <c r="I58" i="3"/>
  <c r="I57" i="3"/>
  <c r="I83" i="2"/>
  <c r="I82" i="2"/>
  <c r="I81" i="2"/>
  <c r="I80" i="2"/>
  <c r="I79" i="2"/>
  <c r="I78" i="2"/>
  <c r="I77" i="2"/>
  <c r="I76" i="2"/>
  <c r="I75" i="2"/>
  <c r="I74" i="2"/>
  <c r="I73" i="2"/>
  <c r="I72" i="2"/>
  <c r="I53" i="3"/>
  <c r="I52" i="3"/>
  <c r="I51" i="3"/>
  <c r="I50" i="3"/>
  <c r="I46" i="3"/>
  <c r="I45" i="3"/>
  <c r="I44" i="3"/>
  <c r="I43" i="3"/>
  <c r="I42" i="3"/>
  <c r="I41" i="3"/>
  <c r="I40" i="3"/>
  <c r="I39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68" i="2"/>
  <c r="I67" i="2"/>
  <c r="I66" i="2"/>
  <c r="I65" i="2"/>
  <c r="I61" i="2"/>
  <c r="I60" i="2"/>
  <c r="I59" i="2"/>
  <c r="I58" i="2"/>
  <c r="I57" i="2"/>
  <c r="I56" i="2"/>
  <c r="I55" i="2"/>
  <c r="I54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71" i="3" l="1"/>
  <c r="I86" i="2"/>
  <c r="I88" i="2" s="1"/>
  <c r="I89" i="2" s="1"/>
  <c r="I72" i="3" l="1"/>
  <c r="I74" i="3" s="1"/>
  <c r="I75" i="3" s="1"/>
</calcChain>
</file>

<file path=xl/sharedStrings.xml><?xml version="1.0" encoding="utf-8"?>
<sst xmlns="http://schemas.openxmlformats.org/spreadsheetml/2006/main" count="233" uniqueCount="140">
  <si>
    <t>Important Note</t>
  </si>
  <si>
    <t>All catering order must be placed at least 72 hours in advance.</t>
  </si>
  <si>
    <t>Please kindly let us know if there is any food allergy or a special request for your order.</t>
  </si>
  <si>
    <r>
      <rPr>
        <sz val="14"/>
        <color rgb="FF1C7170"/>
        <rFont val="Helvetica Neue,Arial"/>
      </rPr>
      <t xml:space="preserve">For a complete nutrition facts, please visit our website at </t>
    </r>
    <r>
      <rPr>
        <sz val="14"/>
        <color rgb="FF1C7170"/>
        <rFont val="Helvetica Neue,Arial"/>
      </rPr>
      <t>https://www.welahealthbar.ca/nutrition-facts</t>
    </r>
    <r>
      <rPr>
        <sz val="14"/>
        <color rgb="FF1C7170"/>
        <rFont val="Helvetica Neue,Arial"/>
      </rPr>
      <t xml:space="preserve">  </t>
    </r>
  </si>
  <si>
    <t>WELA Signature Bowls</t>
  </si>
  <si>
    <t>Item</t>
  </si>
  <si>
    <t>Tribes / Allergens</t>
  </si>
  <si>
    <t>Price</t>
  </si>
  <si>
    <t>Description</t>
  </si>
  <si>
    <t>Most popular!</t>
  </si>
  <si>
    <t>Green Curry Bowl</t>
  </si>
  <si>
    <t>vegan, gluten-free, medium heat, dairy-free, soy allergen</t>
  </si>
  <si>
    <t>organic tofu, roasted cauliflower, chickpea, kale, roasted yam, carrot, Thai green curry, brown rice</t>
  </si>
  <si>
    <t>Bangkok Bowl</t>
  </si>
  <si>
    <t>vegan, gluten-free, soy allergen, contains peanuts</t>
  </si>
  <si>
    <t>chickpea, roasted peanuts, romaine, baby spinach, brown rice, bell pepper, red cabbage, cucumber, carrot, Thai peanut dressing</t>
  </si>
  <si>
    <t>Lemongrass Chicken</t>
  </si>
  <si>
    <t>gluten-free, fish allergen, shellfish allergen, soy allergen, contains peanuts</t>
  </si>
  <si>
    <t>grilled lemongrass chicken thigh, served with rice, papaya salad, roasted peanuts, and Somtum dressing</t>
  </si>
  <si>
    <t>Beef Bulgogi</t>
  </si>
  <si>
    <t>gluten-free, soy allergen</t>
  </si>
  <si>
    <t>sliced beef marinated and sautéed with organic honey, ginger, fresh pear purée, served with rice, kimchi, romaine, carrot, cucumber</t>
  </si>
  <si>
    <t>Roasted Beet &amp; Feta</t>
  </si>
  <si>
    <t>vegan, gluten-free, contains dairy, contains nuts, soy allergen</t>
  </si>
  <si>
    <t xml:space="preserve">roasted beetroot, roasted yam, green apple, spring mix, massaged kale, edamame, roasted cashew, feta cheese, balsamic vinaigrette </t>
  </si>
  <si>
    <t>Chilango</t>
  </si>
  <si>
    <t>gluten-free, vegan, heat</t>
  </si>
  <si>
    <t>black bean, sweet corn, brown rice, romaine, baby arugula, bell pepper, red onion, GF tortilla chip, toasted red pepper chipotle dressing</t>
  </si>
  <si>
    <t>Kale Caesar</t>
  </si>
  <si>
    <t>contains dairy, fish allergen</t>
  </si>
  <si>
    <t>massaged kale, romaine, avocado, cashew, red cabbage, bell pepper, parmesan, caesar dressing</t>
  </si>
  <si>
    <t>Shroomami</t>
  </si>
  <si>
    <t>vegan, gluten-free, soy allergen</t>
  </si>
  <si>
    <t>sautéed mushroom, massaged kale, brown rice, baby spinach, edamame, shredded carrot, cucumber, cherry tomato, creamy sesame dressing</t>
  </si>
  <si>
    <t>(please indicate your protein choice in the note section)</t>
  </si>
  <si>
    <t>Larb Bowl</t>
  </si>
  <si>
    <t>gluten-free, contains fish sauce</t>
  </si>
  <si>
    <t>roasted chicken breast, grilled lemongrass chicken thigh or roasted organic tofu, romaine, spring mix, red onion, cucumber, cherry tomato, green onion, brown rice, toasted glutinous rice powder, tamarind sauce</t>
  </si>
  <si>
    <t>Premiums (Optional Toppings for the Bowls)</t>
  </si>
  <si>
    <t>Sliced Avocado</t>
  </si>
  <si>
    <t>vegan, gluten-free</t>
  </si>
  <si>
    <t>Fresh Hummus</t>
  </si>
  <si>
    <t>Falafel</t>
  </si>
  <si>
    <t>Roasted Organic Tofu</t>
  </si>
  <si>
    <t>Roasted Chicken Breast</t>
  </si>
  <si>
    <t>gluten-free</t>
  </si>
  <si>
    <t>Grilled Lemongrass Chicken Thigh</t>
  </si>
  <si>
    <t>gluten-free, fish &amp; shellfish allergen</t>
  </si>
  <si>
    <t>Roasted Yam</t>
  </si>
  <si>
    <t>Roasted Cauliflower</t>
  </si>
  <si>
    <t>WELA Signature Wraps</t>
  </si>
  <si>
    <t>Avocado Wrap</t>
  </si>
  <si>
    <t>vegan</t>
  </si>
  <si>
    <t>mashed chickpea and avocado, baby spinach, chili flakes, spinach tortilla wrap</t>
  </si>
  <si>
    <t>Falamus Wrap</t>
  </si>
  <si>
    <t>falafel, fresh hummus, cucumber, bell pepper, red onion, creamy sesame, spinach tortilla wrap</t>
  </si>
  <si>
    <t>Bangkok Wrap</t>
  </si>
  <si>
    <t>roasted chicken breast, quinoa, chickpea, bell pepper, cucumber, carrots, Thai curry sauce, spinach tortilla wrap</t>
  </si>
  <si>
    <t>Nick's Wrap</t>
  </si>
  <si>
    <t>roasted chicken breast, black bean, sweet corn, baby spinach, brown rice, bell pepper, red onion, toasted red pepper chipotle, spinach tortilla wrap</t>
  </si>
  <si>
    <t>Chipotle Wrap</t>
  </si>
  <si>
    <t>roasted chicken breast, kale, shredded red cabbage, vegan chipotle mayo, spinach tortilla wrap</t>
  </si>
  <si>
    <t>Gluten-free wrap is available for an extra $1.00. Please indicate in the form if you would like to make it
gluten-free.</t>
  </si>
  <si>
    <t>Sharing Style - Sides</t>
  </si>
  <si>
    <t>Tribe</t>
  </si>
  <si>
    <t xml:space="preserve">Falafel </t>
  </si>
  <si>
    <t>20 pieces</t>
  </si>
  <si>
    <t xml:space="preserve">Fresh Hummus Dip </t>
  </si>
  <si>
    <t>500g of deliciousness</t>
  </si>
  <si>
    <t>Tortilla Chips</t>
  </si>
  <si>
    <t>1 x 44oz container</t>
  </si>
  <si>
    <t>Sharing Platters</t>
  </si>
  <si>
    <t>Roasted Beet &amp; Feta Platter</t>
  </si>
  <si>
    <t>Vegetarian, Gluten-Free, Nuts Allergen, Soy Allergen, Dairy</t>
  </si>
  <si>
    <t>$75/ 5 persons
$140/ 10 persons
$200/ 15 persons
$265/ 20 persons</t>
  </si>
  <si>
    <t>roasted beet, feta cheese, green apple, baby spinach, spring mix, edamame, cherry tomato, cashew, balsamic vinaigrette, includes one topping</t>
  </si>
  <si>
    <t>Avo Crunch</t>
  </si>
  <si>
    <t>Vegan, Gluten-Free, Medium-Hot</t>
  </si>
  <si>
    <t>avocado, black bean, sweet corn, romaine lettuce, red cabbage, red onion, GF tortilla chip, vegan chipotle mayo, includes one topping</t>
  </si>
  <si>
    <t>Kale Caesar Platter</t>
  </si>
  <si>
    <t>Fish Allergen, Dairy Allergen, Tree Nuts Allergen</t>
  </si>
  <si>
    <t>massaged kale, romaine, GF tortilla chip , red cabbage, chickpea, parmesan, caesar dressing, includes one topping</t>
  </si>
  <si>
    <t>Zen Garden</t>
  </si>
  <si>
    <t>Vegan, Gluten-free, Tree nuts, soy and sesame allergen</t>
  </si>
  <si>
    <t>massaged kale, edamame, roasted cashews, shredded red cabbage, carrot, cucumber, Japanese creamy sesame dressing, includes one topping</t>
  </si>
  <si>
    <t>Topping options: roasted chicken breast, falafel, avocado, roasted yam, roasted organic tofu</t>
  </si>
  <si>
    <t>SMOOTHIES</t>
  </si>
  <si>
    <t>Greena Colada</t>
  </si>
  <si>
    <t>vegan, gluten-free, dairy-free</t>
  </si>
  <si>
    <t>pineapple, banana, kale, shredded coconut, chia seed, lemon juice, coconut water</t>
  </si>
  <si>
    <t>Phuket Paradise</t>
  </si>
  <si>
    <t>pineapple, mango, shredded coconut, ginger, chia seeds, coconut water</t>
  </si>
  <si>
    <t>Deep Cove</t>
  </si>
  <si>
    <t>vegan, gluten-free, nut allergen, dairy-free</t>
  </si>
  <si>
    <t>kale, banana, mango, almond butter, dates, hemp hearts, almond milk</t>
  </si>
  <si>
    <t>The Classic</t>
  </si>
  <si>
    <t>strawberry, banana, oat milk</t>
  </si>
  <si>
    <t>Mango Madness</t>
  </si>
  <si>
    <t>mango, mango juice</t>
  </si>
  <si>
    <t>Kale Mango</t>
  </si>
  <si>
    <t>kale, mango, pineaaple, mango juice</t>
  </si>
  <si>
    <t>Strawberry Shortcake</t>
  </si>
  <si>
    <t>gluten-free, nut allergen</t>
  </si>
  <si>
    <t>strawberry, banana, vanilla whey, gluten-free granola, oatmilk</t>
  </si>
  <si>
    <t>Vanilla Matcha</t>
  </si>
  <si>
    <t>organic matcha, banana, vanilla whey, oat milk</t>
  </si>
  <si>
    <t>*All smoothies are made from real fruit and do not contain any added sugar.</t>
  </si>
  <si>
    <t>Notes</t>
  </si>
  <si>
    <t>If you require more items, please fill out a second form in the "EXTRA" tab.</t>
  </si>
  <si>
    <t>Please kindly let us know if there is any food allergy or a special request for your order in the "NOTE" section next to each item</t>
  </si>
  <si>
    <t>If you made a mistake, you can simply press "delete" and reselect an option from the dropdown list.</t>
  </si>
  <si>
    <t>Premiums are optional. If you would like to add more than 2 Premiums, please specify the item and quantity in the "NOTE" section next to the item</t>
  </si>
  <si>
    <t>Please put the recipient's name in the Name/Note section if you require labeling.</t>
  </si>
  <si>
    <t>Contact &amp; Delivery Details</t>
  </si>
  <si>
    <t>Name</t>
  </si>
  <si>
    <t>Phone Number</t>
  </si>
  <si>
    <t>Email</t>
  </si>
  <si>
    <t>Delivery Address</t>
  </si>
  <si>
    <t>Delivery Date</t>
  </si>
  <si>
    <t>Delivery Time</t>
  </si>
  <si>
    <t>Bowls</t>
  </si>
  <si>
    <t>Premium 1</t>
  </si>
  <si>
    <t>Premium 2</t>
  </si>
  <si>
    <t>Quantity</t>
  </si>
  <si>
    <t>Note</t>
  </si>
  <si>
    <t>Wraps</t>
  </si>
  <si>
    <t>Gluten-Free Wrap</t>
  </si>
  <si>
    <t>Sharing Platter</t>
  </si>
  <si>
    <t>Size (# of ppl)</t>
  </si>
  <si>
    <t>Topping (Included)</t>
  </si>
  <si>
    <t>Topping (Extra)</t>
  </si>
  <si>
    <t>Sides - Sharing Style</t>
  </si>
  <si>
    <t>Smoothies</t>
  </si>
  <si>
    <t>Sub-total</t>
  </si>
  <si>
    <t>Delivery Fee</t>
  </si>
  <si>
    <t>GST (5%)</t>
  </si>
  <si>
    <t>Net Total</t>
  </si>
  <si>
    <t>Sub-total from previous form</t>
  </si>
  <si>
    <t>Earth, Jinny</t>
  </si>
  <si>
    <t>Didi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</si>
</sst>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9">
    <font>
      <sz val="12"/>
      <color theme="1"/>
      <name val="Calibri"/>
      <scheme val="minor"/>
    </font>
    <font>
      <sz val="14"/>
      <color theme="1"/>
      <name val="Helvetica Neue"/>
    </font>
    <font>
      <b/>
      <sz val="14"/>
      <color theme="0"/>
      <name val="Helvetica Neue"/>
    </font>
    <font>
      <sz val="12"/>
      <name val="Calibri"/>
    </font>
    <font>
      <sz val="14"/>
      <color rgb="FF1C7170"/>
      <name val="Helvetica Neue"/>
    </font>
    <font>
      <u/>
      <sz val="14"/>
      <color rgb="FF1C7170"/>
      <name val="Helvetica Neue"/>
    </font>
    <font>
      <sz val="12"/>
      <color theme="1"/>
      <name val="Calibri"/>
    </font>
    <font>
      <b/>
      <sz val="14"/>
      <color rgb="FF1C7170"/>
      <name val="Helvetica Neue"/>
    </font>
    <font>
      <i/>
      <sz val="12"/>
      <color rgb="FF1C7170"/>
      <name val="Helvetica Neue"/>
    </font>
    <font>
      <b/>
      <sz val="11"/>
      <color rgb="FF1C7170"/>
      <name val="Helvetica Neue"/>
    </font>
    <font>
      <sz val="14"/>
      <color rgb="FF339966"/>
      <name val="Helvetica Neue"/>
    </font>
    <font>
      <b/>
      <sz val="14"/>
      <color rgb="FFFFFFFF"/>
      <name val="Helvetica Neue"/>
    </font>
    <font>
      <sz val="12"/>
      <color rgb="FF1C7170"/>
      <name val="Helvetica Neue"/>
    </font>
    <font>
      <sz val="11"/>
      <color rgb="FF1C7170"/>
      <name val="Helvetica Neue"/>
    </font>
    <font>
      <sz val="12"/>
      <color theme="1"/>
      <name val="Calibri"/>
    </font>
    <font>
      <sz val="12"/>
      <color rgb="FF1C7170"/>
      <name val="Calibri"/>
    </font>
    <font>
      <b/>
      <sz val="12"/>
      <color rgb="FF1C7170"/>
      <name val="Helvetica Neue"/>
    </font>
    <font>
      <b/>
      <sz val="12"/>
      <color rgb="FF1C7170"/>
      <name val="Calibri"/>
    </font>
    <font>
      <sz val="14"/>
      <color rgb="FF1C7170"/>
      <name val="Helvetica Neue,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C7170"/>
        <bgColor rgb="FF1C717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39966"/>
      </left>
      <right/>
      <top style="thin">
        <color rgb="FF339966"/>
      </top>
      <bottom style="thin">
        <color rgb="FF339966"/>
      </bottom>
      <diagonal/>
    </border>
    <border>
      <left/>
      <right/>
      <top style="thin">
        <color rgb="FF339966"/>
      </top>
      <bottom style="thin">
        <color rgb="FF339966"/>
      </bottom>
      <diagonal/>
    </border>
    <border>
      <left/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thin">
        <color rgb="FF339966"/>
      </left>
      <right/>
      <top/>
      <bottom/>
      <diagonal/>
    </border>
    <border>
      <left style="thin">
        <color rgb="FF339966"/>
      </left>
      <right/>
      <top style="thin">
        <color rgb="FF339966"/>
      </top>
      <bottom style="thin">
        <color rgb="FF339966"/>
      </bottom>
      <diagonal/>
    </border>
    <border>
      <left/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C7170"/>
      </left>
      <right/>
      <top/>
      <bottom/>
      <diagonal/>
    </border>
    <border>
      <left/>
      <right style="thin">
        <color rgb="FF1C7170"/>
      </right>
      <top/>
      <bottom/>
      <diagonal/>
    </border>
    <border>
      <left style="thin">
        <color rgb="FF1C7170"/>
      </left>
      <right/>
      <top/>
      <bottom style="thin">
        <color rgb="FF1C7170"/>
      </bottom>
      <diagonal/>
    </border>
    <border>
      <left/>
      <right/>
      <top/>
      <bottom style="thin">
        <color rgb="FF1C7170"/>
      </bottom>
      <diagonal/>
    </border>
    <border>
      <left/>
      <right style="thin">
        <color rgb="FF1C7170"/>
      </right>
      <top/>
      <bottom style="thin">
        <color rgb="FF1C7170"/>
      </bottom>
      <diagonal/>
    </border>
    <border>
      <left style="thin">
        <color rgb="FF339966"/>
      </left>
      <right style="thin">
        <color rgb="FF339966"/>
      </right>
      <top/>
      <bottom/>
      <diagonal/>
    </border>
    <border>
      <left style="thin">
        <color rgb="FF339966"/>
      </left>
      <right style="thin">
        <color rgb="FF339966"/>
      </right>
      <top style="thin">
        <color rgb="FF339966"/>
      </top>
      <bottom/>
      <diagonal/>
    </border>
    <border>
      <left style="thin">
        <color rgb="FF1C7170"/>
      </left>
      <right style="thin">
        <color rgb="FF1C7170"/>
      </right>
      <top style="thin">
        <color rgb="FF1C7170"/>
      </top>
      <bottom style="thin">
        <color rgb="FF1C7170"/>
      </bottom>
      <diagonal/>
    </border>
    <border>
      <left style="thin">
        <color rgb="FF1C7170"/>
      </left>
      <right/>
      <top style="thin">
        <color rgb="FF1C7170"/>
      </top>
      <bottom style="thin">
        <color rgb="FF1C7170"/>
      </bottom>
      <diagonal/>
    </border>
    <border>
      <left/>
      <right style="thin">
        <color rgb="FF1C7170"/>
      </right>
      <top style="thin">
        <color rgb="FF1C7170"/>
      </top>
      <bottom style="thin">
        <color rgb="FF1C717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 wrapText="1"/>
    </xf>
    <xf numFmtId="164" fontId="4" fillId="2" borderId="9" xfId="0" applyNumberFormat="1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165" fontId="15" fillId="0" borderId="10" xfId="0" applyNumberFormat="1" applyFont="1" applyBorder="1" applyAlignment="1">
      <alignment vertical="center" wrapText="1"/>
    </xf>
    <xf numFmtId="165" fontId="15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165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165" fontId="17" fillId="0" borderId="25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top"/>
    </xf>
    <xf numFmtId="0" fontId="3" fillId="0" borderId="3" xfId="0" applyFont="1" applyBorder="1"/>
    <xf numFmtId="0" fontId="3" fillId="0" borderId="4" xfId="0" applyFont="1" applyBorder="1"/>
    <xf numFmtId="0" fontId="4" fillId="4" borderId="5" xfId="0" applyFont="1" applyFill="1" applyBorder="1" applyAlignment="1">
      <alignment horizontal="left" vertical="top" wrapText="1"/>
    </xf>
    <xf numFmtId="0" fontId="3" fillId="0" borderId="6" xfId="0" applyFont="1" applyBorder="1"/>
    <xf numFmtId="0" fontId="5" fillId="4" borderId="5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9" fillId="2" borderId="1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0" fillId="0" borderId="0" xfId="0"/>
    <xf numFmtId="0" fontId="11" fillId="3" borderId="7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12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8" fontId="15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lahealthbar.ca/nutrition-fa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opLeftCell="A50" workbookViewId="0"/>
  </sheetViews>
  <sheetFormatPr defaultColWidth="11.19921875" defaultRowHeight="15" customHeight="1"/>
  <cols>
    <col min="1" max="1" width="10.796875" customWidth="1"/>
    <col min="2" max="2" width="17.69921875" customWidth="1"/>
    <col min="3" max="3" width="25" customWidth="1"/>
    <col min="4" max="4" width="29.796875" customWidth="1"/>
    <col min="5" max="5" width="18.19921875" customWidth="1"/>
    <col min="6" max="6" width="51.09765625" customWidth="1"/>
    <col min="7" max="9" width="10.796875" customWidth="1"/>
    <col min="10" max="26" width="10" customWidth="1"/>
  </cols>
  <sheetData>
    <row r="1" spans="1:26" ht="25.5" customHeight="1">
      <c r="A1" s="1"/>
      <c r="B1" s="1"/>
      <c r="C1" s="49" t="s">
        <v>0</v>
      </c>
      <c r="D1" s="50"/>
      <c r="E1" s="50"/>
      <c r="F1" s="5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.75" customHeight="1">
      <c r="A2" s="1"/>
      <c r="B2" s="1"/>
      <c r="C2" s="52" t="s">
        <v>1</v>
      </c>
      <c r="D2" s="53"/>
      <c r="E2" s="53"/>
      <c r="F2" s="53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>
      <c r="A3" s="1"/>
      <c r="B3" s="1"/>
      <c r="C3" s="52" t="s">
        <v>2</v>
      </c>
      <c r="D3" s="53"/>
      <c r="E3" s="53"/>
      <c r="F3" s="53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1"/>
      <c r="B4" s="1"/>
      <c r="C4" s="54" t="s">
        <v>3</v>
      </c>
      <c r="D4" s="53"/>
      <c r="E4" s="53"/>
      <c r="F4" s="53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>
      <c r="A6" s="1"/>
      <c r="B6" s="1"/>
      <c r="C6" s="4"/>
      <c r="D6" s="1"/>
      <c r="E6" s="1"/>
      <c r="F6" s="4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1"/>
      <c r="B7" s="1"/>
      <c r="C7" s="55" t="s">
        <v>4</v>
      </c>
      <c r="D7" s="56"/>
      <c r="E7" s="56"/>
      <c r="F7" s="57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75" customHeight="1">
      <c r="A8" s="1"/>
      <c r="B8" s="1"/>
      <c r="C8" s="5" t="s">
        <v>5</v>
      </c>
      <c r="D8" s="6" t="s">
        <v>6</v>
      </c>
      <c r="E8" s="6" t="s">
        <v>7</v>
      </c>
      <c r="F8" s="5" t="s">
        <v>8</v>
      </c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7" customHeight="1">
      <c r="A9" s="1"/>
      <c r="B9" s="7" t="s">
        <v>9</v>
      </c>
      <c r="C9" s="8" t="s">
        <v>10</v>
      </c>
      <c r="D9" s="8" t="s">
        <v>11</v>
      </c>
      <c r="E9" s="9">
        <v>17.95</v>
      </c>
      <c r="F9" s="8" t="s">
        <v>12</v>
      </c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1.5" customHeight="1">
      <c r="A10" s="1"/>
      <c r="B10" s="7" t="s">
        <v>9</v>
      </c>
      <c r="C10" s="8" t="s">
        <v>13</v>
      </c>
      <c r="D10" s="8" t="s">
        <v>14</v>
      </c>
      <c r="E10" s="9">
        <v>14.95</v>
      </c>
      <c r="F10" s="8" t="s">
        <v>15</v>
      </c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2">
      <c r="A11" s="1"/>
      <c r="B11" s="7" t="s">
        <v>9</v>
      </c>
      <c r="C11" s="8" t="s">
        <v>16</v>
      </c>
      <c r="D11" s="8" t="s">
        <v>17</v>
      </c>
      <c r="E11" s="9">
        <v>17.95</v>
      </c>
      <c r="F11" s="8" t="s">
        <v>18</v>
      </c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7" customHeight="1">
      <c r="A12" s="1"/>
      <c r="B12" s="10"/>
      <c r="C12" s="8" t="s">
        <v>19</v>
      </c>
      <c r="D12" s="8" t="s">
        <v>20</v>
      </c>
      <c r="E12" s="9">
        <v>17.95</v>
      </c>
      <c r="F12" s="8" t="s">
        <v>21</v>
      </c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7" customHeight="1">
      <c r="A13" s="1"/>
      <c r="B13" s="10"/>
      <c r="C13" s="8" t="s">
        <v>22</v>
      </c>
      <c r="D13" s="8" t="s">
        <v>23</v>
      </c>
      <c r="E13" s="9">
        <v>16.95</v>
      </c>
      <c r="F13" s="8" t="s">
        <v>24</v>
      </c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7" customHeight="1">
      <c r="A14" s="1"/>
      <c r="B14" s="10"/>
      <c r="C14" s="8" t="s">
        <v>25</v>
      </c>
      <c r="D14" s="11" t="s">
        <v>26</v>
      </c>
      <c r="E14" s="9">
        <v>14.95</v>
      </c>
      <c r="F14" s="8" t="s">
        <v>27</v>
      </c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3" customHeight="1">
      <c r="A15" s="1"/>
      <c r="B15" s="1"/>
      <c r="C15" s="8" t="s">
        <v>28</v>
      </c>
      <c r="D15" s="8" t="s">
        <v>29</v>
      </c>
      <c r="E15" s="9">
        <v>14.95</v>
      </c>
      <c r="F15" s="8" t="s">
        <v>30</v>
      </c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0" customHeight="1">
      <c r="A16" s="1"/>
      <c r="B16" s="1"/>
      <c r="C16" s="8" t="s">
        <v>31</v>
      </c>
      <c r="D16" s="8" t="s">
        <v>32</v>
      </c>
      <c r="E16" s="9">
        <v>15.95</v>
      </c>
      <c r="F16" s="8" t="s">
        <v>33</v>
      </c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2.5" customHeight="1">
      <c r="A17" s="1"/>
      <c r="B17" s="12" t="s">
        <v>34</v>
      </c>
      <c r="C17" s="8" t="s">
        <v>35</v>
      </c>
      <c r="D17" s="8" t="s">
        <v>36</v>
      </c>
      <c r="E17" s="9">
        <v>17.95</v>
      </c>
      <c r="F17" s="8" t="s">
        <v>37</v>
      </c>
      <c r="G17" s="58"/>
      <c r="H17" s="5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.75" customHeight="1">
      <c r="A18" s="1"/>
      <c r="B18" s="1"/>
      <c r="C18" s="59" t="s">
        <v>38</v>
      </c>
      <c r="D18" s="56"/>
      <c r="E18" s="56"/>
      <c r="F18" s="57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>
      <c r="A19" s="1"/>
      <c r="B19" s="1"/>
      <c r="C19" s="8" t="s">
        <v>39</v>
      </c>
      <c r="D19" s="11" t="s">
        <v>40</v>
      </c>
      <c r="E19" s="9">
        <v>3</v>
      </c>
      <c r="F19" s="8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>
      <c r="A20" s="1"/>
      <c r="B20" s="1"/>
      <c r="C20" s="8" t="s">
        <v>41</v>
      </c>
      <c r="D20" s="11" t="s">
        <v>40</v>
      </c>
      <c r="E20" s="9">
        <v>2.5</v>
      </c>
      <c r="F20" s="8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>
      <c r="A21" s="1"/>
      <c r="B21" s="1"/>
      <c r="C21" s="8" t="s">
        <v>42</v>
      </c>
      <c r="D21" s="11" t="s">
        <v>40</v>
      </c>
      <c r="E21" s="9">
        <v>3</v>
      </c>
      <c r="F21" s="8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>
      <c r="A22" s="1"/>
      <c r="B22" s="1"/>
      <c r="C22" s="8" t="s">
        <v>43</v>
      </c>
      <c r="D22" s="11" t="s">
        <v>40</v>
      </c>
      <c r="E22" s="9">
        <v>3.5</v>
      </c>
      <c r="F22" s="8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>
      <c r="A23" s="1"/>
      <c r="B23" s="1"/>
      <c r="C23" s="8" t="s">
        <v>44</v>
      </c>
      <c r="D23" s="11" t="s">
        <v>45</v>
      </c>
      <c r="E23" s="9">
        <v>4</v>
      </c>
      <c r="F23" s="8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5.25" customHeight="1">
      <c r="A24" s="1"/>
      <c r="B24" s="1"/>
      <c r="C24" s="8" t="s">
        <v>46</v>
      </c>
      <c r="D24" s="8" t="s">
        <v>47</v>
      </c>
      <c r="E24" s="9">
        <v>4.95</v>
      </c>
      <c r="F24" s="8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>
      <c r="A25" s="1"/>
      <c r="B25" s="1"/>
      <c r="C25" s="8" t="s">
        <v>48</v>
      </c>
      <c r="D25" s="11" t="s">
        <v>40</v>
      </c>
      <c r="E25" s="9">
        <v>3</v>
      </c>
      <c r="F25" s="8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1"/>
      <c r="B26" s="1"/>
      <c r="C26" s="8" t="s">
        <v>49</v>
      </c>
      <c r="D26" s="11" t="s">
        <v>40</v>
      </c>
      <c r="E26" s="9">
        <v>4</v>
      </c>
      <c r="F26" s="8"/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1"/>
      <c r="B27" s="1"/>
      <c r="C27" s="13"/>
      <c r="D27" s="14"/>
      <c r="E27" s="15"/>
      <c r="F27" s="4"/>
      <c r="G27" s="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>
      <c r="A28" s="1"/>
      <c r="B28" s="1"/>
      <c r="C28" s="55" t="s">
        <v>50</v>
      </c>
      <c r="D28" s="56"/>
      <c r="E28" s="56"/>
      <c r="F28" s="57"/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>
      <c r="A29" s="1"/>
      <c r="B29" s="1"/>
      <c r="C29" s="5" t="s">
        <v>5</v>
      </c>
      <c r="D29" s="6" t="s">
        <v>6</v>
      </c>
      <c r="E29" s="6" t="s">
        <v>7</v>
      </c>
      <c r="F29" s="5" t="s">
        <v>8</v>
      </c>
      <c r="G29" s="1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1.25" customHeight="1">
      <c r="A30" s="1"/>
      <c r="B30" s="1"/>
      <c r="C30" s="8" t="s">
        <v>51</v>
      </c>
      <c r="D30" s="11" t="s">
        <v>52</v>
      </c>
      <c r="E30" s="9">
        <v>12.95</v>
      </c>
      <c r="F30" s="8" t="s">
        <v>53</v>
      </c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1.25" customHeight="1">
      <c r="A31" s="1"/>
      <c r="B31" s="1"/>
      <c r="C31" s="8" t="s">
        <v>54</v>
      </c>
      <c r="D31" s="11" t="s">
        <v>52</v>
      </c>
      <c r="E31" s="9">
        <v>13.95</v>
      </c>
      <c r="F31" s="8" t="s">
        <v>55</v>
      </c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7.75" customHeight="1">
      <c r="A32" s="1"/>
      <c r="B32" s="1"/>
      <c r="C32" s="8" t="s">
        <v>56</v>
      </c>
      <c r="D32" s="11"/>
      <c r="E32" s="9">
        <v>14.95</v>
      </c>
      <c r="F32" s="8" t="s">
        <v>57</v>
      </c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8.5" customHeight="1">
      <c r="A33" s="1"/>
      <c r="B33" s="7" t="s">
        <v>9</v>
      </c>
      <c r="C33" s="8" t="s">
        <v>58</v>
      </c>
      <c r="D33" s="11"/>
      <c r="E33" s="9">
        <v>14.95</v>
      </c>
      <c r="F33" s="8" t="s">
        <v>59</v>
      </c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1.25" customHeight="1">
      <c r="A34" s="1"/>
      <c r="B34" s="1"/>
      <c r="C34" s="8" t="s">
        <v>60</v>
      </c>
      <c r="D34" s="11"/>
      <c r="E34" s="9">
        <v>14.95</v>
      </c>
      <c r="F34" s="8" t="s">
        <v>61</v>
      </c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2.75" customHeight="1">
      <c r="A35" s="1"/>
      <c r="B35" s="1"/>
      <c r="C35" s="67" t="s">
        <v>62</v>
      </c>
      <c r="D35" s="56"/>
      <c r="E35" s="56"/>
      <c r="F35" s="57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7.75" customHeight="1">
      <c r="A36" s="1"/>
      <c r="B36" s="1"/>
      <c r="C36" s="13"/>
      <c r="D36" s="13"/>
      <c r="E36" s="13"/>
      <c r="F36" s="13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>
      <c r="A37" s="1"/>
      <c r="B37" s="1"/>
      <c r="C37" s="64" t="s">
        <v>63</v>
      </c>
      <c r="D37" s="56"/>
      <c r="E37" s="56"/>
      <c r="F37" s="57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1"/>
      <c r="B38" s="1"/>
      <c r="C38" s="17" t="s">
        <v>5</v>
      </c>
      <c r="D38" s="18" t="s">
        <v>64</v>
      </c>
      <c r="E38" s="19" t="s">
        <v>7</v>
      </c>
      <c r="F38" s="5" t="s">
        <v>8</v>
      </c>
      <c r="G38" s="1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>
      <c r="A39" s="1"/>
      <c r="B39" s="20"/>
      <c r="C39" s="16" t="s">
        <v>65</v>
      </c>
      <c r="D39" s="21" t="s">
        <v>40</v>
      </c>
      <c r="E39" s="22">
        <v>15.95</v>
      </c>
      <c r="F39" s="8" t="s">
        <v>66</v>
      </c>
      <c r="G39" s="23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9.75" customHeight="1">
      <c r="A40" s="1"/>
      <c r="B40" s="20"/>
      <c r="C40" s="16" t="s">
        <v>67</v>
      </c>
      <c r="D40" s="21" t="s">
        <v>40</v>
      </c>
      <c r="E40" s="22">
        <v>14.95</v>
      </c>
      <c r="F40" s="8" t="s">
        <v>68</v>
      </c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6.75" customHeight="1">
      <c r="A41" s="1"/>
      <c r="B41" s="20"/>
      <c r="C41" s="16" t="s">
        <v>69</v>
      </c>
      <c r="D41" s="21" t="s">
        <v>40</v>
      </c>
      <c r="E41" s="22">
        <v>5.95</v>
      </c>
      <c r="F41" s="8" t="s">
        <v>70</v>
      </c>
      <c r="G41" s="1"/>
      <c r="H41" s="13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>
      <c r="A42" s="1"/>
      <c r="B42" s="1"/>
      <c r="C42" s="68"/>
      <c r="D42" s="63"/>
      <c r="E42" s="63"/>
      <c r="F42" s="63"/>
      <c r="G42" s="1"/>
      <c r="H42" s="13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>
      <c r="A43" s="1"/>
      <c r="B43" s="1"/>
      <c r="C43" s="63"/>
      <c r="D43" s="63"/>
      <c r="E43" s="63"/>
      <c r="F43" s="63"/>
      <c r="G43" s="1"/>
      <c r="H43" s="13"/>
      <c r="I43" s="2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0.5" customHeight="1">
      <c r="A44" s="1"/>
      <c r="B44" s="1"/>
      <c r="C44" s="64" t="s">
        <v>71</v>
      </c>
      <c r="D44" s="56"/>
      <c r="E44" s="56"/>
      <c r="F44" s="57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8.5" customHeight="1">
      <c r="A45" s="1"/>
      <c r="B45" s="1"/>
      <c r="C45" s="5" t="s">
        <v>5</v>
      </c>
      <c r="D45" s="6" t="s">
        <v>6</v>
      </c>
      <c r="E45" s="6" t="s">
        <v>7</v>
      </c>
      <c r="F45" s="5" t="s">
        <v>8</v>
      </c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0.25" customHeight="1">
      <c r="A46" s="1"/>
      <c r="B46" s="1"/>
      <c r="C46" s="8" t="s">
        <v>72</v>
      </c>
      <c r="D46" s="8" t="s">
        <v>73</v>
      </c>
      <c r="E46" s="25" t="s">
        <v>74</v>
      </c>
      <c r="F46" s="8" t="s">
        <v>75</v>
      </c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60">
      <c r="A47" s="1"/>
      <c r="B47" s="1"/>
      <c r="C47" s="8" t="s">
        <v>76</v>
      </c>
      <c r="D47" s="8" t="s">
        <v>77</v>
      </c>
      <c r="E47" s="25" t="s">
        <v>74</v>
      </c>
      <c r="F47" s="8" t="s">
        <v>78</v>
      </c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07.25" customHeight="1">
      <c r="A48" s="1"/>
      <c r="B48" s="1"/>
      <c r="C48" s="8" t="s">
        <v>79</v>
      </c>
      <c r="D48" s="8" t="s">
        <v>80</v>
      </c>
      <c r="E48" s="25" t="s">
        <v>74</v>
      </c>
      <c r="F48" s="8" t="s">
        <v>81</v>
      </c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04.25" customHeight="1">
      <c r="A49" s="1"/>
      <c r="B49" s="1"/>
      <c r="C49" s="8" t="s">
        <v>82</v>
      </c>
      <c r="D49" s="8" t="s">
        <v>83</v>
      </c>
      <c r="E49" s="25" t="s">
        <v>74</v>
      </c>
      <c r="F49" s="8" t="s">
        <v>84</v>
      </c>
      <c r="G49" s="1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3" customHeight="1">
      <c r="A50" s="1"/>
      <c r="B50" s="1"/>
      <c r="C50" s="67" t="s">
        <v>85</v>
      </c>
      <c r="D50" s="56"/>
      <c r="E50" s="56"/>
      <c r="F50" s="57"/>
      <c r="G50" s="1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1"/>
      <c r="B51" s="1"/>
      <c r="C51" s="60"/>
      <c r="D51" s="61"/>
      <c r="E51" s="61"/>
      <c r="F51" s="61"/>
      <c r="G51" s="65"/>
      <c r="H51" s="6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1"/>
      <c r="B52" s="1"/>
      <c r="C52" s="62"/>
      <c r="D52" s="63"/>
      <c r="E52" s="63"/>
      <c r="F52" s="63"/>
      <c r="G52" s="62"/>
      <c r="H52" s="6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>
      <c r="A53" s="1"/>
      <c r="B53" s="1"/>
      <c r="C53" s="64" t="s">
        <v>86</v>
      </c>
      <c r="D53" s="56"/>
      <c r="E53" s="56"/>
      <c r="F53" s="57"/>
      <c r="G53" s="62"/>
      <c r="H53" s="6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1"/>
      <c r="B54" s="1"/>
      <c r="C54" s="5" t="s">
        <v>5</v>
      </c>
      <c r="D54" s="5" t="s">
        <v>6</v>
      </c>
      <c r="E54" s="5" t="s">
        <v>7</v>
      </c>
      <c r="F54" s="5" t="s">
        <v>8</v>
      </c>
      <c r="G54" s="62"/>
      <c r="H54" s="6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4.5" customHeight="1">
      <c r="A55" s="1"/>
      <c r="B55" s="1"/>
      <c r="C55" s="8" t="s">
        <v>87</v>
      </c>
      <c r="D55" s="8" t="s">
        <v>88</v>
      </c>
      <c r="E55" s="26">
        <v>9.9499999999999993</v>
      </c>
      <c r="F55" s="8" t="s">
        <v>89</v>
      </c>
      <c r="G55" s="62"/>
      <c r="H55" s="6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4.5" customHeight="1">
      <c r="A56" s="1"/>
      <c r="B56" s="1"/>
      <c r="C56" s="8" t="s">
        <v>90</v>
      </c>
      <c r="D56" s="8" t="s">
        <v>88</v>
      </c>
      <c r="E56" s="26">
        <v>9.9499999999999993</v>
      </c>
      <c r="F56" s="8" t="s">
        <v>91</v>
      </c>
      <c r="G56" s="62"/>
      <c r="H56" s="6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4.5" customHeight="1">
      <c r="A57" s="1"/>
      <c r="B57" s="1"/>
      <c r="C57" s="8" t="s">
        <v>92</v>
      </c>
      <c r="D57" s="8" t="s">
        <v>93</v>
      </c>
      <c r="E57" s="26">
        <v>10.95</v>
      </c>
      <c r="F57" s="8" t="s">
        <v>94</v>
      </c>
      <c r="G57" s="62"/>
      <c r="H57" s="6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4.5" customHeight="1">
      <c r="A58" s="1"/>
      <c r="B58" s="1"/>
      <c r="C58" s="8" t="s">
        <v>95</v>
      </c>
      <c r="D58" s="8" t="s">
        <v>88</v>
      </c>
      <c r="E58" s="26">
        <v>8.9499999999999993</v>
      </c>
      <c r="F58" s="8" t="s">
        <v>96</v>
      </c>
      <c r="G58" s="62"/>
      <c r="H58" s="6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4.5" customHeight="1">
      <c r="A59" s="1"/>
      <c r="B59" s="1"/>
      <c r="C59" s="8" t="s">
        <v>97</v>
      </c>
      <c r="D59" s="8" t="s">
        <v>88</v>
      </c>
      <c r="E59" s="26">
        <v>7.95</v>
      </c>
      <c r="F59" s="8" t="s">
        <v>98</v>
      </c>
      <c r="G59" s="62"/>
      <c r="H59" s="6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4.5" customHeight="1">
      <c r="A60" s="1"/>
      <c r="B60" s="1"/>
      <c r="C60" s="8" t="s">
        <v>99</v>
      </c>
      <c r="D60" s="8" t="s">
        <v>88</v>
      </c>
      <c r="E60" s="26">
        <v>8.9499999999999993</v>
      </c>
      <c r="F60" s="8" t="s">
        <v>100</v>
      </c>
      <c r="G60" s="62"/>
      <c r="H60" s="6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4.5" customHeight="1">
      <c r="A61" s="1"/>
      <c r="B61" s="1"/>
      <c r="C61" s="8" t="s">
        <v>101</v>
      </c>
      <c r="D61" s="8" t="s">
        <v>102</v>
      </c>
      <c r="E61" s="26">
        <v>10.95</v>
      </c>
      <c r="F61" s="8" t="s">
        <v>103</v>
      </c>
      <c r="G61" s="62"/>
      <c r="H61" s="6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4.5" customHeight="1">
      <c r="A62" s="1"/>
      <c r="B62" s="1"/>
      <c r="C62" s="8" t="s">
        <v>104</v>
      </c>
      <c r="D62" s="8" t="s">
        <v>45</v>
      </c>
      <c r="E62" s="26">
        <v>10.95</v>
      </c>
      <c r="F62" s="8" t="s">
        <v>105</v>
      </c>
      <c r="G62" s="62"/>
      <c r="H62" s="6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1"/>
      <c r="B63" s="1"/>
      <c r="C63" s="69" t="s">
        <v>106</v>
      </c>
      <c r="D63" s="61"/>
      <c r="E63" s="61"/>
      <c r="F63" s="61"/>
      <c r="G63" s="62"/>
      <c r="H63" s="6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1"/>
      <c r="B64" s="1"/>
      <c r="C64" s="62"/>
      <c r="D64" s="63"/>
      <c r="E64" s="63"/>
      <c r="F64" s="63"/>
      <c r="G64" s="62"/>
      <c r="H64" s="6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1"/>
      <c r="B65" s="1"/>
      <c r="C65" s="62"/>
      <c r="D65" s="63"/>
      <c r="E65" s="63"/>
      <c r="F65" s="63"/>
      <c r="G65" s="66"/>
      <c r="H65" s="6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7"/>
      <c r="B66" s="27"/>
      <c r="C66" s="27"/>
      <c r="D66" s="2"/>
      <c r="E66" s="2"/>
      <c r="F66" s="27"/>
      <c r="G66" s="63"/>
      <c r="H66" s="6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7"/>
      <c r="B67" s="27"/>
      <c r="C67" s="27"/>
      <c r="D67" s="2"/>
      <c r="E67" s="2"/>
      <c r="F67" s="2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7"/>
      <c r="B68" s="27"/>
      <c r="C68" s="27"/>
      <c r="D68" s="2"/>
      <c r="E68" s="2"/>
      <c r="F68" s="2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7"/>
      <c r="B69" s="27"/>
      <c r="C69" s="27"/>
      <c r="D69" s="2"/>
      <c r="E69" s="2"/>
      <c r="F69" s="2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7"/>
      <c r="B70" s="27"/>
      <c r="C70" s="27"/>
      <c r="D70" s="2"/>
      <c r="E70" s="2"/>
      <c r="F70" s="2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27"/>
      <c r="D71" s="2"/>
      <c r="E71" s="2"/>
      <c r="F71" s="2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27"/>
      <c r="D72" s="2"/>
      <c r="E72" s="2"/>
      <c r="F72" s="2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27"/>
      <c r="D73" s="2"/>
      <c r="E73" s="2"/>
      <c r="F73" s="2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27"/>
      <c r="D74" s="2"/>
      <c r="E74" s="2"/>
      <c r="F74" s="2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27"/>
      <c r="D75" s="2"/>
      <c r="E75" s="2"/>
      <c r="F75" s="2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27"/>
      <c r="D76" s="2"/>
      <c r="E76" s="2"/>
      <c r="F76" s="2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27"/>
      <c r="D77" s="2"/>
      <c r="E77" s="2"/>
      <c r="F77" s="2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27"/>
      <c r="D78" s="2"/>
      <c r="E78" s="2"/>
      <c r="F78" s="2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27"/>
      <c r="D79" s="2"/>
      <c r="E79" s="2"/>
      <c r="F79" s="2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27"/>
      <c r="D80" s="2"/>
      <c r="E80" s="2"/>
      <c r="F80" s="2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27"/>
      <c r="D81" s="2"/>
      <c r="E81" s="2"/>
      <c r="F81" s="2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27"/>
      <c r="D82" s="2"/>
      <c r="E82" s="2"/>
      <c r="F82" s="2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27"/>
      <c r="D83" s="2"/>
      <c r="E83" s="2"/>
      <c r="F83" s="2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27"/>
      <c r="D84" s="2"/>
      <c r="E84" s="2"/>
      <c r="F84" s="2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27"/>
      <c r="D85" s="2"/>
      <c r="E85" s="2"/>
      <c r="F85" s="2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27"/>
      <c r="D86" s="2"/>
      <c r="E86" s="2"/>
      <c r="F86" s="2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27"/>
      <c r="D87" s="2"/>
      <c r="E87" s="2"/>
      <c r="F87" s="2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27"/>
      <c r="D88" s="2"/>
      <c r="E88" s="2"/>
      <c r="F88" s="2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27"/>
      <c r="D89" s="2"/>
      <c r="E89" s="2"/>
      <c r="F89" s="2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27"/>
      <c r="D90" s="2"/>
      <c r="E90" s="2"/>
      <c r="F90" s="2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27"/>
      <c r="D91" s="2"/>
      <c r="E91" s="2"/>
      <c r="F91" s="2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27"/>
      <c r="D92" s="2"/>
      <c r="E92" s="2"/>
      <c r="F92" s="2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27"/>
      <c r="D93" s="2"/>
      <c r="E93" s="2"/>
      <c r="F93" s="2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27"/>
      <c r="D94" s="2"/>
      <c r="E94" s="2"/>
      <c r="F94" s="2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27"/>
      <c r="D95" s="2"/>
      <c r="E95" s="2"/>
      <c r="F95" s="2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27"/>
      <c r="D96" s="2"/>
      <c r="E96" s="2"/>
      <c r="F96" s="2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27"/>
      <c r="D97" s="2"/>
      <c r="E97" s="2"/>
      <c r="F97" s="2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27"/>
      <c r="D98" s="2"/>
      <c r="E98" s="2"/>
      <c r="F98" s="2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27"/>
      <c r="D99" s="2"/>
      <c r="E99" s="2"/>
      <c r="F99" s="27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27"/>
      <c r="D100" s="2"/>
      <c r="E100" s="2"/>
      <c r="F100" s="27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27"/>
      <c r="D101" s="2"/>
      <c r="E101" s="2"/>
      <c r="F101" s="27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27"/>
      <c r="D102" s="2"/>
      <c r="E102" s="2"/>
      <c r="F102" s="27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27"/>
      <c r="D103" s="2"/>
      <c r="E103" s="2"/>
      <c r="F103" s="27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27"/>
      <c r="D104" s="2"/>
      <c r="E104" s="2"/>
      <c r="F104" s="2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27"/>
      <c r="D105" s="2"/>
      <c r="E105" s="2"/>
      <c r="F105" s="27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27"/>
      <c r="D106" s="2"/>
      <c r="E106" s="2"/>
      <c r="F106" s="27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27"/>
      <c r="D107" s="2"/>
      <c r="E107" s="2"/>
      <c r="F107" s="27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27"/>
      <c r="D108" s="2"/>
      <c r="E108" s="2"/>
      <c r="F108" s="2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27"/>
      <c r="D109" s="2"/>
      <c r="E109" s="2"/>
      <c r="F109" s="27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27"/>
      <c r="D110" s="2"/>
      <c r="E110" s="2"/>
      <c r="F110" s="27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27"/>
      <c r="D111" s="2"/>
      <c r="E111" s="2"/>
      <c r="F111" s="27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27"/>
      <c r="D112" s="2"/>
      <c r="E112" s="2"/>
      <c r="F112" s="27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27"/>
      <c r="D113" s="2"/>
      <c r="E113" s="2"/>
      <c r="F113" s="27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27"/>
      <c r="D114" s="2"/>
      <c r="E114" s="2"/>
      <c r="F114" s="27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27"/>
      <c r="D115" s="2"/>
      <c r="E115" s="2"/>
      <c r="F115" s="27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27"/>
      <c r="D116" s="2"/>
      <c r="E116" s="2"/>
      <c r="F116" s="27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27"/>
      <c r="D117" s="2"/>
      <c r="E117" s="2"/>
      <c r="F117" s="2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27"/>
      <c r="D118" s="2"/>
      <c r="E118" s="2"/>
      <c r="F118" s="27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27"/>
      <c r="D119" s="2"/>
      <c r="E119" s="2"/>
      <c r="F119" s="2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27"/>
      <c r="D120" s="2"/>
      <c r="E120" s="2"/>
      <c r="F120" s="27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27"/>
      <c r="D121" s="2"/>
      <c r="E121" s="2"/>
      <c r="F121" s="27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27"/>
      <c r="D122" s="2"/>
      <c r="E122" s="2"/>
      <c r="F122" s="27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27"/>
      <c r="D123" s="2"/>
      <c r="E123" s="2"/>
      <c r="F123" s="27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27"/>
      <c r="D124" s="2"/>
      <c r="E124" s="2"/>
      <c r="F124" s="27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27"/>
      <c r="D125" s="2"/>
      <c r="E125" s="2"/>
      <c r="F125" s="27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27"/>
      <c r="D126" s="2"/>
      <c r="E126" s="2"/>
      <c r="F126" s="27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27"/>
      <c r="D127" s="2"/>
      <c r="E127" s="2"/>
      <c r="F127" s="27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27"/>
      <c r="D128" s="2"/>
      <c r="E128" s="2"/>
      <c r="F128" s="27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27"/>
      <c r="D129" s="2"/>
      <c r="E129" s="2"/>
      <c r="F129" s="27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27"/>
      <c r="D130" s="2"/>
      <c r="E130" s="2"/>
      <c r="F130" s="27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27"/>
      <c r="D131" s="2"/>
      <c r="E131" s="2"/>
      <c r="F131" s="27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27"/>
      <c r="D132" s="2"/>
      <c r="E132" s="2"/>
      <c r="F132" s="27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27"/>
      <c r="D133" s="2"/>
      <c r="E133" s="2"/>
      <c r="F133" s="27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27"/>
      <c r="D134" s="2"/>
      <c r="E134" s="2"/>
      <c r="F134" s="27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27"/>
      <c r="D135" s="2"/>
      <c r="E135" s="2"/>
      <c r="F135" s="27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27"/>
      <c r="D136" s="2"/>
      <c r="E136" s="2"/>
      <c r="F136" s="27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27"/>
      <c r="D137" s="2"/>
      <c r="E137" s="2"/>
      <c r="F137" s="27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27"/>
      <c r="D138" s="2"/>
      <c r="E138" s="2"/>
      <c r="F138" s="2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27"/>
      <c r="D139" s="2"/>
      <c r="E139" s="2"/>
      <c r="F139" s="27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27"/>
      <c r="D140" s="2"/>
      <c r="E140" s="2"/>
      <c r="F140" s="27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27"/>
      <c r="D141" s="2"/>
      <c r="E141" s="2"/>
      <c r="F141" s="27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27"/>
      <c r="D142" s="2"/>
      <c r="E142" s="2"/>
      <c r="F142" s="27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27"/>
      <c r="D143" s="2"/>
      <c r="E143" s="2"/>
      <c r="F143" s="27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27"/>
      <c r="D144" s="2"/>
      <c r="E144" s="2"/>
      <c r="F144" s="27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27"/>
      <c r="D145" s="2"/>
      <c r="E145" s="2"/>
      <c r="F145" s="27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27"/>
      <c r="D146" s="2"/>
      <c r="E146" s="2"/>
      <c r="F146" s="27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27"/>
      <c r="D147" s="2"/>
      <c r="E147" s="2"/>
      <c r="F147" s="27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27"/>
      <c r="D148" s="2"/>
      <c r="E148" s="2"/>
      <c r="F148" s="27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27"/>
      <c r="D149" s="2"/>
      <c r="E149" s="2"/>
      <c r="F149" s="27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27"/>
      <c r="D150" s="2"/>
      <c r="E150" s="2"/>
      <c r="F150" s="27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27"/>
      <c r="D151" s="2"/>
      <c r="E151" s="2"/>
      <c r="F151" s="27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27"/>
      <c r="D152" s="2"/>
      <c r="E152" s="2"/>
      <c r="F152" s="27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27"/>
      <c r="D153" s="2"/>
      <c r="E153" s="2"/>
      <c r="F153" s="27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27"/>
      <c r="D154" s="2"/>
      <c r="E154" s="2"/>
      <c r="F154" s="27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27"/>
      <c r="D155" s="2"/>
      <c r="E155" s="2"/>
      <c r="F155" s="27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27"/>
      <c r="D156" s="2"/>
      <c r="E156" s="2"/>
      <c r="F156" s="27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27"/>
      <c r="D157" s="2"/>
      <c r="E157" s="2"/>
      <c r="F157" s="27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27"/>
      <c r="D158" s="2"/>
      <c r="E158" s="2"/>
      <c r="F158" s="27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27"/>
      <c r="D159" s="2"/>
      <c r="E159" s="2"/>
      <c r="F159" s="27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27"/>
      <c r="D160" s="2"/>
      <c r="E160" s="2"/>
      <c r="F160" s="27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27"/>
      <c r="D161" s="2"/>
      <c r="E161" s="2"/>
      <c r="F161" s="27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27"/>
      <c r="D162" s="2"/>
      <c r="E162" s="2"/>
      <c r="F162" s="27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27"/>
      <c r="D163" s="2"/>
      <c r="E163" s="2"/>
      <c r="F163" s="27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27"/>
      <c r="D164" s="2"/>
      <c r="E164" s="2"/>
      <c r="F164" s="27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27"/>
      <c r="D165" s="2"/>
      <c r="E165" s="2"/>
      <c r="F165" s="27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27"/>
      <c r="D166" s="2"/>
      <c r="E166" s="2"/>
      <c r="F166" s="27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27"/>
      <c r="D167" s="2"/>
      <c r="E167" s="2"/>
      <c r="F167" s="27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27"/>
      <c r="D168" s="2"/>
      <c r="E168" s="2"/>
      <c r="F168" s="27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27"/>
      <c r="D169" s="2"/>
      <c r="E169" s="2"/>
      <c r="F169" s="2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27"/>
      <c r="D170" s="2"/>
      <c r="E170" s="2"/>
      <c r="F170" s="27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27"/>
      <c r="D171" s="2"/>
      <c r="E171" s="2"/>
      <c r="F171" s="27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27"/>
      <c r="D172" s="2"/>
      <c r="E172" s="2"/>
      <c r="F172" s="27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27"/>
      <c r="D173" s="2"/>
      <c r="E173" s="2"/>
      <c r="F173" s="27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27"/>
      <c r="D174" s="2"/>
      <c r="E174" s="2"/>
      <c r="F174" s="27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27"/>
      <c r="D175" s="2"/>
      <c r="E175" s="2"/>
      <c r="F175" s="27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27"/>
      <c r="D176" s="2"/>
      <c r="E176" s="2"/>
      <c r="F176" s="27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27"/>
      <c r="D177" s="2"/>
      <c r="E177" s="2"/>
      <c r="F177" s="27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27"/>
      <c r="D178" s="2"/>
      <c r="E178" s="2"/>
      <c r="F178" s="27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27"/>
      <c r="D179" s="2"/>
      <c r="E179" s="2"/>
      <c r="F179" s="27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27"/>
      <c r="D180" s="2"/>
      <c r="E180" s="2"/>
      <c r="F180" s="27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27"/>
      <c r="D181" s="2"/>
      <c r="E181" s="2"/>
      <c r="F181" s="27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27"/>
      <c r="D182" s="2"/>
      <c r="E182" s="2"/>
      <c r="F182" s="2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27"/>
      <c r="D183" s="2"/>
      <c r="E183" s="2"/>
      <c r="F183" s="27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27"/>
      <c r="D184" s="2"/>
      <c r="E184" s="2"/>
      <c r="F184" s="27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27"/>
      <c r="D185" s="2"/>
      <c r="E185" s="2"/>
      <c r="F185" s="27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27"/>
      <c r="D186" s="2"/>
      <c r="E186" s="2"/>
      <c r="F186" s="27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27"/>
      <c r="D187" s="2"/>
      <c r="E187" s="2"/>
      <c r="F187" s="27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27"/>
      <c r="D188" s="2"/>
      <c r="E188" s="2"/>
      <c r="F188" s="2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27"/>
      <c r="D189" s="2"/>
      <c r="E189" s="2"/>
      <c r="F189" s="2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27"/>
      <c r="D190" s="2"/>
      <c r="E190" s="2"/>
      <c r="F190" s="27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27"/>
      <c r="D191" s="2"/>
      <c r="E191" s="2"/>
      <c r="F191" s="27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27"/>
      <c r="D192" s="2"/>
      <c r="E192" s="2"/>
      <c r="F192" s="27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27"/>
      <c r="D193" s="2"/>
      <c r="E193" s="2"/>
      <c r="F193" s="2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27"/>
      <c r="D194" s="2"/>
      <c r="E194" s="2"/>
      <c r="F194" s="27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27"/>
      <c r="D195" s="2"/>
      <c r="E195" s="2"/>
      <c r="F195" s="27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27"/>
      <c r="D196" s="2"/>
      <c r="E196" s="2"/>
      <c r="F196" s="27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27"/>
      <c r="D197" s="2"/>
      <c r="E197" s="2"/>
      <c r="F197" s="27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27"/>
      <c r="D198" s="2"/>
      <c r="E198" s="2"/>
      <c r="F198" s="27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27"/>
      <c r="D199" s="2"/>
      <c r="E199" s="2"/>
      <c r="F199" s="27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27"/>
      <c r="D200" s="2"/>
      <c r="E200" s="2"/>
      <c r="F200" s="27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27"/>
      <c r="D201" s="2"/>
      <c r="E201" s="2"/>
      <c r="F201" s="27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27"/>
      <c r="D202" s="2"/>
      <c r="E202" s="2"/>
      <c r="F202" s="27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27"/>
      <c r="D203" s="2"/>
      <c r="E203" s="2"/>
      <c r="F203" s="27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27"/>
      <c r="D204" s="2"/>
      <c r="E204" s="2"/>
      <c r="F204" s="27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27"/>
      <c r="D205" s="2"/>
      <c r="E205" s="2"/>
      <c r="F205" s="27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27"/>
      <c r="D206" s="2"/>
      <c r="E206" s="2"/>
      <c r="F206" s="27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27"/>
      <c r="D207" s="2"/>
      <c r="E207" s="2"/>
      <c r="F207" s="27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27"/>
      <c r="D208" s="2"/>
      <c r="E208" s="2"/>
      <c r="F208" s="2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27"/>
      <c r="D209" s="2"/>
      <c r="E209" s="2"/>
      <c r="F209" s="27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27"/>
      <c r="D210" s="2"/>
      <c r="E210" s="2"/>
      <c r="F210" s="27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27"/>
      <c r="D211" s="2"/>
      <c r="E211" s="2"/>
      <c r="F211" s="27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27"/>
      <c r="D212" s="2"/>
      <c r="E212" s="2"/>
      <c r="F212" s="27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27"/>
      <c r="D213" s="2"/>
      <c r="E213" s="2"/>
      <c r="F213" s="27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27"/>
      <c r="D214" s="2"/>
      <c r="E214" s="2"/>
      <c r="F214" s="27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27"/>
      <c r="D215" s="2"/>
      <c r="E215" s="2"/>
      <c r="F215" s="27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27"/>
      <c r="D216" s="2"/>
      <c r="E216" s="2"/>
      <c r="F216" s="27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27"/>
      <c r="D217" s="2"/>
      <c r="E217" s="2"/>
      <c r="F217" s="27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27"/>
      <c r="D218" s="2"/>
      <c r="E218" s="2"/>
      <c r="F218" s="27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27"/>
      <c r="D219" s="2"/>
      <c r="E219" s="2"/>
      <c r="F219" s="27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27"/>
      <c r="D220" s="2"/>
      <c r="E220" s="2"/>
      <c r="F220" s="27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27"/>
      <c r="D221" s="2"/>
      <c r="E221" s="2"/>
      <c r="F221" s="27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27"/>
      <c r="D222" s="2"/>
      <c r="E222" s="2"/>
      <c r="F222" s="27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27"/>
      <c r="D223" s="2"/>
      <c r="E223" s="2"/>
      <c r="F223" s="27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27"/>
      <c r="D224" s="2"/>
      <c r="E224" s="2"/>
      <c r="F224" s="2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27"/>
      <c r="D225" s="2"/>
      <c r="E225" s="2"/>
      <c r="F225" s="27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27"/>
      <c r="D226" s="2"/>
      <c r="E226" s="2"/>
      <c r="F226" s="2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27"/>
      <c r="D227" s="2"/>
      <c r="E227" s="2"/>
      <c r="F227" s="27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27"/>
      <c r="D228" s="2"/>
      <c r="E228" s="2"/>
      <c r="F228" s="2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27"/>
      <c r="D229" s="2"/>
      <c r="E229" s="2"/>
      <c r="F229" s="27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27"/>
      <c r="D230" s="2"/>
      <c r="E230" s="2"/>
      <c r="F230" s="27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27"/>
      <c r="D231" s="2"/>
      <c r="E231" s="2"/>
      <c r="F231" s="27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27"/>
      <c r="D232" s="2"/>
      <c r="E232" s="2"/>
      <c r="F232" s="27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27"/>
      <c r="D233" s="2"/>
      <c r="E233" s="2"/>
      <c r="F233" s="27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27"/>
      <c r="D234" s="2"/>
      <c r="E234" s="2"/>
      <c r="F234" s="27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27"/>
      <c r="D235" s="2"/>
      <c r="E235" s="2"/>
      <c r="F235" s="27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27"/>
      <c r="D236" s="2"/>
      <c r="E236" s="2"/>
      <c r="F236" s="27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27"/>
      <c r="D237" s="2"/>
      <c r="E237" s="2"/>
      <c r="F237" s="27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27"/>
      <c r="D238" s="2"/>
      <c r="E238" s="2"/>
      <c r="F238" s="27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27"/>
      <c r="D239" s="2"/>
      <c r="E239" s="2"/>
      <c r="F239" s="2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27"/>
      <c r="D240" s="2"/>
      <c r="E240" s="2"/>
      <c r="F240" s="27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27"/>
      <c r="D241" s="2"/>
      <c r="E241" s="2"/>
      <c r="F241" s="27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27"/>
      <c r="D242" s="2"/>
      <c r="E242" s="2"/>
      <c r="F242" s="27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27"/>
      <c r="D243" s="2"/>
      <c r="E243" s="2"/>
      <c r="F243" s="27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27"/>
      <c r="D244" s="2"/>
      <c r="E244" s="2"/>
      <c r="F244" s="27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27"/>
      <c r="D245" s="2"/>
      <c r="E245" s="2"/>
      <c r="F245" s="27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27"/>
      <c r="D246" s="2"/>
      <c r="E246" s="2"/>
      <c r="F246" s="27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27"/>
      <c r="D247" s="2"/>
      <c r="E247" s="2"/>
      <c r="F247" s="27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27"/>
      <c r="D248" s="2"/>
      <c r="E248" s="2"/>
      <c r="F248" s="2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27"/>
      <c r="D249" s="2"/>
      <c r="E249" s="2"/>
      <c r="F249" s="27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27"/>
      <c r="D250" s="2"/>
      <c r="E250" s="2"/>
      <c r="F250" s="27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27"/>
      <c r="D251" s="2"/>
      <c r="E251" s="2"/>
      <c r="F251" s="27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27"/>
      <c r="D252" s="2"/>
      <c r="E252" s="2"/>
      <c r="F252" s="27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27"/>
      <c r="D253" s="2"/>
      <c r="E253" s="2"/>
      <c r="F253" s="27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27"/>
      <c r="D254" s="2"/>
      <c r="E254" s="2"/>
      <c r="F254" s="27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27"/>
      <c r="D255" s="2"/>
      <c r="E255" s="2"/>
      <c r="F255" s="27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27"/>
      <c r="D256" s="2"/>
      <c r="E256" s="2"/>
      <c r="F256" s="27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27"/>
      <c r="D257" s="2"/>
      <c r="E257" s="2"/>
      <c r="F257" s="27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27"/>
      <c r="D258" s="2"/>
      <c r="E258" s="2"/>
      <c r="F258" s="27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27"/>
      <c r="D259" s="2"/>
      <c r="E259" s="2"/>
      <c r="F259" s="27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27"/>
      <c r="D260" s="2"/>
      <c r="E260" s="2"/>
      <c r="F260" s="27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27"/>
      <c r="D261" s="2"/>
      <c r="E261" s="2"/>
      <c r="F261" s="27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27"/>
      <c r="D262" s="2"/>
      <c r="E262" s="2"/>
      <c r="F262" s="27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27"/>
      <c r="D263" s="2"/>
      <c r="E263" s="2"/>
      <c r="F263" s="27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27"/>
      <c r="D264" s="2"/>
      <c r="E264" s="2"/>
      <c r="F264" s="27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27"/>
      <c r="D265" s="2"/>
      <c r="E265" s="2"/>
      <c r="F265" s="27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27"/>
      <c r="D266" s="2"/>
      <c r="E266" s="2"/>
      <c r="F266" s="27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27"/>
      <c r="D267" s="2"/>
      <c r="E267" s="2"/>
      <c r="F267" s="27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27"/>
      <c r="D268" s="2"/>
      <c r="E268" s="2"/>
      <c r="F268" s="27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27"/>
      <c r="D269" s="2"/>
      <c r="E269" s="2"/>
      <c r="F269" s="27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27"/>
      <c r="D270" s="2"/>
      <c r="E270" s="2"/>
      <c r="F270" s="27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27"/>
      <c r="D271" s="2"/>
      <c r="E271" s="2"/>
      <c r="F271" s="27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27"/>
      <c r="D272" s="2"/>
      <c r="E272" s="2"/>
      <c r="F272" s="27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27"/>
      <c r="D273" s="2"/>
      <c r="E273" s="2"/>
      <c r="F273" s="27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27"/>
      <c r="D274" s="2"/>
      <c r="E274" s="2"/>
      <c r="F274" s="27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27"/>
      <c r="D275" s="2"/>
      <c r="E275" s="2"/>
      <c r="F275" s="27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27"/>
      <c r="D276" s="2"/>
      <c r="E276" s="2"/>
      <c r="F276" s="27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27"/>
      <c r="D277" s="2"/>
      <c r="E277" s="2"/>
      <c r="F277" s="27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27"/>
      <c r="D278" s="2"/>
      <c r="E278" s="2"/>
      <c r="F278" s="27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27"/>
      <c r="D279" s="2"/>
      <c r="E279" s="2"/>
      <c r="F279" s="27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27"/>
      <c r="D280" s="2"/>
      <c r="E280" s="2"/>
      <c r="F280" s="27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27"/>
      <c r="D281" s="2"/>
      <c r="E281" s="2"/>
      <c r="F281" s="27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27"/>
      <c r="D282" s="2"/>
      <c r="E282" s="2"/>
      <c r="F282" s="27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27"/>
      <c r="D283" s="2"/>
      <c r="E283" s="2"/>
      <c r="F283" s="27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27"/>
      <c r="D284" s="2"/>
      <c r="E284" s="2"/>
      <c r="F284" s="27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27"/>
      <c r="D285" s="2"/>
      <c r="E285" s="2"/>
      <c r="F285" s="27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27"/>
      <c r="D286" s="2"/>
      <c r="E286" s="2"/>
      <c r="F286" s="27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27"/>
      <c r="D287" s="2"/>
      <c r="E287" s="2"/>
      <c r="F287" s="27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27"/>
      <c r="D288" s="2"/>
      <c r="E288" s="2"/>
      <c r="F288" s="27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27"/>
      <c r="D289" s="2"/>
      <c r="E289" s="2"/>
      <c r="F289" s="27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27"/>
      <c r="D290" s="2"/>
      <c r="E290" s="2"/>
      <c r="F290" s="27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27"/>
      <c r="D291" s="2"/>
      <c r="E291" s="2"/>
      <c r="F291" s="27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27"/>
      <c r="D292" s="2"/>
      <c r="E292" s="2"/>
      <c r="F292" s="27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27"/>
      <c r="D293" s="2"/>
      <c r="E293" s="2"/>
      <c r="F293" s="27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27"/>
      <c r="D294" s="2"/>
      <c r="E294" s="2"/>
      <c r="F294" s="27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27"/>
      <c r="D295" s="2"/>
      <c r="E295" s="2"/>
      <c r="F295" s="27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27"/>
      <c r="D296" s="2"/>
      <c r="E296" s="2"/>
      <c r="F296" s="27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27"/>
      <c r="D297" s="2"/>
      <c r="E297" s="2"/>
      <c r="F297" s="27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27"/>
      <c r="D298" s="2"/>
      <c r="E298" s="2"/>
      <c r="F298" s="27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27"/>
      <c r="D299" s="2"/>
      <c r="E299" s="2"/>
      <c r="F299" s="27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27"/>
      <c r="D300" s="2"/>
      <c r="E300" s="2"/>
      <c r="F300" s="27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27"/>
      <c r="D301" s="2"/>
      <c r="E301" s="2"/>
      <c r="F301" s="27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27"/>
      <c r="D302" s="2"/>
      <c r="E302" s="2"/>
      <c r="F302" s="27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27"/>
      <c r="D303" s="2"/>
      <c r="E303" s="2"/>
      <c r="F303" s="27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27"/>
      <c r="D304" s="2"/>
      <c r="E304" s="2"/>
      <c r="F304" s="27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27"/>
      <c r="D305" s="2"/>
      <c r="E305" s="2"/>
      <c r="F305" s="27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27"/>
      <c r="D306" s="2"/>
      <c r="E306" s="2"/>
      <c r="F306" s="27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27"/>
      <c r="D307" s="2"/>
      <c r="E307" s="2"/>
      <c r="F307" s="27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27"/>
      <c r="D308" s="2"/>
      <c r="E308" s="2"/>
      <c r="F308" s="27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27"/>
      <c r="D309" s="2"/>
      <c r="E309" s="2"/>
      <c r="F309" s="27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27"/>
      <c r="D310" s="2"/>
      <c r="E310" s="2"/>
      <c r="F310" s="2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27"/>
      <c r="D311" s="2"/>
      <c r="E311" s="2"/>
      <c r="F311" s="2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27"/>
      <c r="D312" s="2"/>
      <c r="E312" s="2"/>
      <c r="F312" s="2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27"/>
      <c r="D313" s="2"/>
      <c r="E313" s="2"/>
      <c r="F313" s="27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27"/>
      <c r="D314" s="2"/>
      <c r="E314" s="2"/>
      <c r="F314" s="2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27"/>
      <c r="D315" s="2"/>
      <c r="E315" s="2"/>
      <c r="F315" s="2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27"/>
      <c r="D316" s="2"/>
      <c r="E316" s="2"/>
      <c r="F316" s="2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27"/>
      <c r="D317" s="2"/>
      <c r="E317" s="2"/>
      <c r="F317" s="2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27"/>
      <c r="D318" s="2"/>
      <c r="E318" s="2"/>
      <c r="F318" s="2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27"/>
      <c r="D319" s="2"/>
      <c r="E319" s="2"/>
      <c r="F319" s="2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27"/>
      <c r="D320" s="2"/>
      <c r="E320" s="2"/>
      <c r="F320" s="2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27"/>
      <c r="D321" s="2"/>
      <c r="E321" s="2"/>
      <c r="F321" s="2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27"/>
      <c r="D322" s="2"/>
      <c r="E322" s="2"/>
      <c r="F322" s="2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27"/>
      <c r="D323" s="2"/>
      <c r="E323" s="2"/>
      <c r="F323" s="2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27"/>
      <c r="D324" s="2"/>
      <c r="E324" s="2"/>
      <c r="F324" s="2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27"/>
      <c r="D325" s="2"/>
      <c r="E325" s="2"/>
      <c r="F325" s="2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27"/>
      <c r="D326" s="2"/>
      <c r="E326" s="2"/>
      <c r="F326" s="2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27"/>
      <c r="D327" s="2"/>
      <c r="E327" s="2"/>
      <c r="F327" s="2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27"/>
      <c r="D328" s="2"/>
      <c r="E328" s="2"/>
      <c r="F328" s="2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27"/>
      <c r="D329" s="2"/>
      <c r="E329" s="2"/>
      <c r="F329" s="2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27"/>
      <c r="D330" s="2"/>
      <c r="E330" s="2"/>
      <c r="F330" s="2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27"/>
      <c r="D331" s="2"/>
      <c r="E331" s="2"/>
      <c r="F331" s="2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27"/>
      <c r="D332" s="2"/>
      <c r="E332" s="2"/>
      <c r="F332" s="2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27"/>
      <c r="D333" s="2"/>
      <c r="E333" s="2"/>
      <c r="F333" s="2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27"/>
      <c r="D334" s="2"/>
      <c r="E334" s="2"/>
      <c r="F334" s="2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27"/>
      <c r="D335" s="2"/>
      <c r="E335" s="2"/>
      <c r="F335" s="2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27"/>
      <c r="D336" s="2"/>
      <c r="E336" s="2"/>
      <c r="F336" s="2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27"/>
      <c r="D337" s="2"/>
      <c r="E337" s="2"/>
      <c r="F337" s="2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27"/>
      <c r="D338" s="2"/>
      <c r="E338" s="2"/>
      <c r="F338" s="2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27"/>
      <c r="D339" s="2"/>
      <c r="E339" s="2"/>
      <c r="F339" s="2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27"/>
      <c r="D340" s="2"/>
      <c r="E340" s="2"/>
      <c r="F340" s="2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27"/>
      <c r="D341" s="2"/>
      <c r="E341" s="2"/>
      <c r="F341" s="2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27"/>
      <c r="D342" s="2"/>
      <c r="E342" s="2"/>
      <c r="F342" s="2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27"/>
      <c r="D343" s="2"/>
      <c r="E343" s="2"/>
      <c r="F343" s="2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27"/>
      <c r="D344" s="2"/>
      <c r="E344" s="2"/>
      <c r="F344" s="2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27"/>
      <c r="D345" s="2"/>
      <c r="E345" s="2"/>
      <c r="F345" s="2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27"/>
      <c r="D346" s="2"/>
      <c r="E346" s="2"/>
      <c r="F346" s="2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27"/>
      <c r="D347" s="2"/>
      <c r="E347" s="2"/>
      <c r="F347" s="2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27"/>
      <c r="D348" s="2"/>
      <c r="E348" s="2"/>
      <c r="F348" s="2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27"/>
      <c r="D349" s="2"/>
      <c r="E349" s="2"/>
      <c r="F349" s="2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27"/>
      <c r="D350" s="2"/>
      <c r="E350" s="2"/>
      <c r="F350" s="2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27"/>
      <c r="D351" s="2"/>
      <c r="E351" s="2"/>
      <c r="F351" s="2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27"/>
      <c r="D352" s="2"/>
      <c r="E352" s="2"/>
      <c r="F352" s="2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27"/>
      <c r="D353" s="2"/>
      <c r="E353" s="2"/>
      <c r="F353" s="2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27"/>
      <c r="D354" s="2"/>
      <c r="E354" s="2"/>
      <c r="F354" s="2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27"/>
      <c r="D355" s="2"/>
      <c r="E355" s="2"/>
      <c r="F355" s="2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27"/>
      <c r="D356" s="2"/>
      <c r="E356" s="2"/>
      <c r="F356" s="2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27"/>
      <c r="D357" s="2"/>
      <c r="E357" s="2"/>
      <c r="F357" s="2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27"/>
      <c r="D358" s="2"/>
      <c r="E358" s="2"/>
      <c r="F358" s="2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27"/>
      <c r="D359" s="2"/>
      <c r="E359" s="2"/>
      <c r="F359" s="2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27"/>
      <c r="D360" s="2"/>
      <c r="E360" s="2"/>
      <c r="F360" s="2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27"/>
      <c r="D361" s="2"/>
      <c r="E361" s="2"/>
      <c r="F361" s="2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27"/>
      <c r="D362" s="2"/>
      <c r="E362" s="2"/>
      <c r="F362" s="2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27"/>
      <c r="D363" s="2"/>
      <c r="E363" s="2"/>
      <c r="F363" s="2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27"/>
      <c r="D364" s="2"/>
      <c r="E364" s="2"/>
      <c r="F364" s="2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27"/>
      <c r="D365" s="2"/>
      <c r="E365" s="2"/>
      <c r="F365" s="2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27"/>
      <c r="D366" s="2"/>
      <c r="E366" s="2"/>
      <c r="F366" s="2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27"/>
      <c r="D367" s="2"/>
      <c r="E367" s="2"/>
      <c r="F367" s="2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27"/>
      <c r="D368" s="2"/>
      <c r="E368" s="2"/>
      <c r="F368" s="2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27"/>
      <c r="D369" s="2"/>
      <c r="E369" s="2"/>
      <c r="F369" s="2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27"/>
      <c r="D370" s="2"/>
      <c r="E370" s="2"/>
      <c r="F370" s="2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27"/>
      <c r="D371" s="2"/>
      <c r="E371" s="2"/>
      <c r="F371" s="2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27"/>
      <c r="D372" s="2"/>
      <c r="E372" s="2"/>
      <c r="F372" s="2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27"/>
      <c r="D373" s="2"/>
      <c r="E373" s="2"/>
      <c r="F373" s="2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27"/>
      <c r="D374" s="2"/>
      <c r="E374" s="2"/>
      <c r="F374" s="2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27"/>
      <c r="D375" s="2"/>
      <c r="E375" s="2"/>
      <c r="F375" s="2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27"/>
      <c r="D376" s="2"/>
      <c r="E376" s="2"/>
      <c r="F376" s="2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27"/>
      <c r="D377" s="2"/>
      <c r="E377" s="2"/>
      <c r="F377" s="2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27"/>
      <c r="D378" s="2"/>
      <c r="E378" s="2"/>
      <c r="F378" s="2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27"/>
      <c r="D379" s="2"/>
      <c r="E379" s="2"/>
      <c r="F379" s="2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27"/>
      <c r="D380" s="2"/>
      <c r="E380" s="2"/>
      <c r="F380" s="2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27"/>
      <c r="D381" s="2"/>
      <c r="E381" s="2"/>
      <c r="F381" s="2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27"/>
      <c r="D382" s="2"/>
      <c r="E382" s="2"/>
      <c r="F382" s="2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27"/>
      <c r="D383" s="2"/>
      <c r="E383" s="2"/>
      <c r="F383" s="2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27"/>
      <c r="D384" s="2"/>
      <c r="E384" s="2"/>
      <c r="F384" s="2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27"/>
      <c r="D385" s="2"/>
      <c r="E385" s="2"/>
      <c r="F385" s="2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27"/>
      <c r="D386" s="2"/>
      <c r="E386" s="2"/>
      <c r="F386" s="2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27"/>
      <c r="D387" s="2"/>
      <c r="E387" s="2"/>
      <c r="F387" s="2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27"/>
      <c r="D388" s="2"/>
      <c r="E388" s="2"/>
      <c r="F388" s="2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27"/>
      <c r="D389" s="2"/>
      <c r="E389" s="2"/>
      <c r="F389" s="2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27"/>
      <c r="D390" s="2"/>
      <c r="E390" s="2"/>
      <c r="F390" s="2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27"/>
      <c r="D391" s="2"/>
      <c r="E391" s="2"/>
      <c r="F391" s="2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27"/>
      <c r="D392" s="2"/>
      <c r="E392" s="2"/>
      <c r="F392" s="2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27"/>
      <c r="D393" s="2"/>
      <c r="E393" s="2"/>
      <c r="F393" s="2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27"/>
      <c r="D394" s="2"/>
      <c r="E394" s="2"/>
      <c r="F394" s="2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27"/>
      <c r="D395" s="2"/>
      <c r="E395" s="2"/>
      <c r="F395" s="2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27"/>
      <c r="D396" s="2"/>
      <c r="E396" s="2"/>
      <c r="F396" s="2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27"/>
      <c r="D397" s="2"/>
      <c r="E397" s="2"/>
      <c r="F397" s="2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27"/>
      <c r="D398" s="2"/>
      <c r="E398" s="2"/>
      <c r="F398" s="2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27"/>
      <c r="D399" s="2"/>
      <c r="E399" s="2"/>
      <c r="F399" s="2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27"/>
      <c r="D400" s="2"/>
      <c r="E400" s="2"/>
      <c r="F400" s="2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27"/>
      <c r="D401" s="2"/>
      <c r="E401" s="2"/>
      <c r="F401" s="2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27"/>
      <c r="D402" s="2"/>
      <c r="E402" s="2"/>
      <c r="F402" s="2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27"/>
      <c r="D403" s="2"/>
      <c r="E403" s="2"/>
      <c r="F403" s="2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27"/>
      <c r="D404" s="2"/>
      <c r="E404" s="2"/>
      <c r="F404" s="2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27"/>
      <c r="D405" s="2"/>
      <c r="E405" s="2"/>
      <c r="F405" s="2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27"/>
      <c r="D406" s="2"/>
      <c r="E406" s="2"/>
      <c r="F406" s="2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27"/>
      <c r="D407" s="2"/>
      <c r="E407" s="2"/>
      <c r="F407" s="2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27"/>
      <c r="D408" s="2"/>
      <c r="E408" s="2"/>
      <c r="F408" s="2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27"/>
      <c r="D409" s="2"/>
      <c r="E409" s="2"/>
      <c r="F409" s="2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27"/>
      <c r="D410" s="2"/>
      <c r="E410" s="2"/>
      <c r="F410" s="2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27"/>
      <c r="D411" s="2"/>
      <c r="E411" s="2"/>
      <c r="F411" s="2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27"/>
      <c r="D412" s="2"/>
      <c r="E412" s="2"/>
      <c r="F412" s="2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27"/>
      <c r="D413" s="2"/>
      <c r="E413" s="2"/>
      <c r="F413" s="2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27"/>
      <c r="D414" s="2"/>
      <c r="E414" s="2"/>
      <c r="F414" s="2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27"/>
      <c r="D415" s="2"/>
      <c r="E415" s="2"/>
      <c r="F415" s="2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27"/>
      <c r="D416" s="2"/>
      <c r="E416" s="2"/>
      <c r="F416" s="2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27"/>
      <c r="D417" s="2"/>
      <c r="E417" s="2"/>
      <c r="F417" s="2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27"/>
      <c r="D418" s="2"/>
      <c r="E418" s="2"/>
      <c r="F418" s="2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27"/>
      <c r="D419" s="2"/>
      <c r="E419" s="2"/>
      <c r="F419" s="2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27"/>
      <c r="D420" s="2"/>
      <c r="E420" s="2"/>
      <c r="F420" s="2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27"/>
      <c r="D421" s="2"/>
      <c r="E421" s="2"/>
      <c r="F421" s="2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27"/>
      <c r="D422" s="2"/>
      <c r="E422" s="2"/>
      <c r="F422" s="2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27"/>
      <c r="D423" s="2"/>
      <c r="E423" s="2"/>
      <c r="F423" s="2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27"/>
      <c r="D424" s="2"/>
      <c r="E424" s="2"/>
      <c r="F424" s="2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27"/>
      <c r="D425" s="2"/>
      <c r="E425" s="2"/>
      <c r="F425" s="2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27"/>
      <c r="D426" s="2"/>
      <c r="E426" s="2"/>
      <c r="F426" s="2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27"/>
      <c r="D427" s="2"/>
      <c r="E427" s="2"/>
      <c r="F427" s="2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27"/>
      <c r="D428" s="2"/>
      <c r="E428" s="2"/>
      <c r="F428" s="2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27"/>
      <c r="D429" s="2"/>
      <c r="E429" s="2"/>
      <c r="F429" s="2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27"/>
      <c r="D430" s="2"/>
      <c r="E430" s="2"/>
      <c r="F430" s="2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27"/>
      <c r="D431" s="2"/>
      <c r="E431" s="2"/>
      <c r="F431" s="2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27"/>
      <c r="D432" s="2"/>
      <c r="E432" s="2"/>
      <c r="F432" s="2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27"/>
      <c r="D433" s="2"/>
      <c r="E433" s="2"/>
      <c r="F433" s="2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27"/>
      <c r="D434" s="2"/>
      <c r="E434" s="2"/>
      <c r="F434" s="2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27"/>
      <c r="D435" s="2"/>
      <c r="E435" s="2"/>
      <c r="F435" s="2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27"/>
      <c r="D436" s="2"/>
      <c r="E436" s="2"/>
      <c r="F436" s="2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27"/>
      <c r="D437" s="2"/>
      <c r="E437" s="2"/>
      <c r="F437" s="2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27"/>
      <c r="D438" s="2"/>
      <c r="E438" s="2"/>
      <c r="F438" s="2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27"/>
      <c r="D439" s="2"/>
      <c r="E439" s="2"/>
      <c r="F439" s="2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27"/>
      <c r="D440" s="2"/>
      <c r="E440" s="2"/>
      <c r="F440" s="2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27"/>
      <c r="D441" s="2"/>
      <c r="E441" s="2"/>
      <c r="F441" s="2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27"/>
      <c r="D442" s="2"/>
      <c r="E442" s="2"/>
      <c r="F442" s="2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27"/>
      <c r="D443" s="2"/>
      <c r="E443" s="2"/>
      <c r="F443" s="2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27"/>
      <c r="D444" s="2"/>
      <c r="E444" s="2"/>
      <c r="F444" s="2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27"/>
      <c r="D445" s="2"/>
      <c r="E445" s="2"/>
      <c r="F445" s="2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27"/>
      <c r="D446" s="2"/>
      <c r="E446" s="2"/>
      <c r="F446" s="2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27"/>
      <c r="D447" s="2"/>
      <c r="E447" s="2"/>
      <c r="F447" s="2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27"/>
      <c r="D448" s="2"/>
      <c r="E448" s="2"/>
      <c r="F448" s="2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27"/>
      <c r="D449" s="2"/>
      <c r="E449" s="2"/>
      <c r="F449" s="2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27"/>
      <c r="D450" s="2"/>
      <c r="E450" s="2"/>
      <c r="F450" s="2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27"/>
      <c r="D451" s="2"/>
      <c r="E451" s="2"/>
      <c r="F451" s="2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27"/>
      <c r="D452" s="2"/>
      <c r="E452" s="2"/>
      <c r="F452" s="2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27"/>
      <c r="D453" s="2"/>
      <c r="E453" s="2"/>
      <c r="F453" s="2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27"/>
      <c r="D454" s="2"/>
      <c r="E454" s="2"/>
      <c r="F454" s="2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27"/>
      <c r="D455" s="2"/>
      <c r="E455" s="2"/>
      <c r="F455" s="2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27"/>
      <c r="D456" s="2"/>
      <c r="E456" s="2"/>
      <c r="F456" s="2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27"/>
      <c r="D457" s="2"/>
      <c r="E457" s="2"/>
      <c r="F457" s="2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27"/>
      <c r="D458" s="2"/>
      <c r="E458" s="2"/>
      <c r="F458" s="2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27"/>
      <c r="D459" s="2"/>
      <c r="E459" s="2"/>
      <c r="F459" s="2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27"/>
      <c r="D460" s="2"/>
      <c r="E460" s="2"/>
      <c r="F460" s="2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27"/>
      <c r="D461" s="2"/>
      <c r="E461" s="2"/>
      <c r="F461" s="2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27"/>
      <c r="D462" s="2"/>
      <c r="E462" s="2"/>
      <c r="F462" s="2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27"/>
      <c r="D463" s="2"/>
      <c r="E463" s="2"/>
      <c r="F463" s="2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27"/>
      <c r="D464" s="2"/>
      <c r="E464" s="2"/>
      <c r="F464" s="2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27"/>
      <c r="D465" s="2"/>
      <c r="E465" s="2"/>
      <c r="F465" s="2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27"/>
      <c r="D466" s="2"/>
      <c r="E466" s="2"/>
      <c r="F466" s="2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27"/>
      <c r="D467" s="2"/>
      <c r="E467" s="2"/>
      <c r="F467" s="2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27"/>
      <c r="D468" s="2"/>
      <c r="E468" s="2"/>
      <c r="F468" s="2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27"/>
      <c r="D469" s="2"/>
      <c r="E469" s="2"/>
      <c r="F469" s="2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27"/>
      <c r="D470" s="2"/>
      <c r="E470" s="2"/>
      <c r="F470" s="2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27"/>
      <c r="D471" s="2"/>
      <c r="E471" s="2"/>
      <c r="F471" s="2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27"/>
      <c r="D472" s="2"/>
      <c r="E472" s="2"/>
      <c r="F472" s="2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27"/>
      <c r="D473" s="2"/>
      <c r="E473" s="2"/>
      <c r="F473" s="2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27"/>
      <c r="D474" s="2"/>
      <c r="E474" s="2"/>
      <c r="F474" s="2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27"/>
      <c r="D475" s="2"/>
      <c r="E475" s="2"/>
      <c r="F475" s="27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27"/>
      <c r="D476" s="2"/>
      <c r="E476" s="2"/>
      <c r="F476" s="27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27"/>
      <c r="D477" s="2"/>
      <c r="E477" s="2"/>
      <c r="F477" s="27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27"/>
      <c r="D478" s="2"/>
      <c r="E478" s="2"/>
      <c r="F478" s="27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27"/>
      <c r="D479" s="2"/>
      <c r="E479" s="2"/>
      <c r="F479" s="27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27"/>
      <c r="D480" s="2"/>
      <c r="E480" s="2"/>
      <c r="F480" s="27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27"/>
      <c r="D481" s="2"/>
      <c r="E481" s="2"/>
      <c r="F481" s="27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27"/>
      <c r="D482" s="2"/>
      <c r="E482" s="2"/>
      <c r="F482" s="27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27"/>
      <c r="D483" s="2"/>
      <c r="E483" s="2"/>
      <c r="F483" s="27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27"/>
      <c r="D484" s="2"/>
      <c r="E484" s="2"/>
      <c r="F484" s="27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27"/>
      <c r="D485" s="2"/>
      <c r="E485" s="2"/>
      <c r="F485" s="27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27"/>
      <c r="D486" s="2"/>
      <c r="E486" s="2"/>
      <c r="F486" s="27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27"/>
      <c r="D487" s="2"/>
      <c r="E487" s="2"/>
      <c r="F487" s="27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27"/>
      <c r="D488" s="2"/>
      <c r="E488" s="2"/>
      <c r="F488" s="27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27"/>
      <c r="D489" s="2"/>
      <c r="E489" s="2"/>
      <c r="F489" s="27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27"/>
      <c r="D490" s="2"/>
      <c r="E490" s="2"/>
      <c r="F490" s="27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27"/>
      <c r="D491" s="2"/>
      <c r="E491" s="2"/>
      <c r="F491" s="27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27"/>
      <c r="D492" s="2"/>
      <c r="E492" s="2"/>
      <c r="F492" s="27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27"/>
      <c r="D493" s="2"/>
      <c r="E493" s="2"/>
      <c r="F493" s="27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27"/>
      <c r="D494" s="2"/>
      <c r="E494" s="2"/>
      <c r="F494" s="27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27"/>
      <c r="D495" s="2"/>
      <c r="E495" s="2"/>
      <c r="F495" s="27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27"/>
      <c r="D496" s="2"/>
      <c r="E496" s="2"/>
      <c r="F496" s="27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27"/>
      <c r="D497" s="2"/>
      <c r="E497" s="2"/>
      <c r="F497" s="27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27"/>
      <c r="D498" s="2"/>
      <c r="E498" s="2"/>
      <c r="F498" s="27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27"/>
      <c r="D499" s="2"/>
      <c r="E499" s="2"/>
      <c r="F499" s="27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27"/>
      <c r="D500" s="2"/>
      <c r="E500" s="2"/>
      <c r="F500" s="27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27"/>
      <c r="D501" s="2"/>
      <c r="E501" s="2"/>
      <c r="F501" s="27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27"/>
      <c r="D502" s="2"/>
      <c r="E502" s="2"/>
      <c r="F502" s="27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27"/>
      <c r="D503" s="2"/>
      <c r="E503" s="2"/>
      <c r="F503" s="27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27"/>
      <c r="D504" s="2"/>
      <c r="E504" s="2"/>
      <c r="F504" s="27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27"/>
      <c r="D505" s="2"/>
      <c r="E505" s="2"/>
      <c r="F505" s="27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27"/>
      <c r="D506" s="2"/>
      <c r="E506" s="2"/>
      <c r="F506" s="27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27"/>
      <c r="D507" s="2"/>
      <c r="E507" s="2"/>
      <c r="F507" s="27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27"/>
      <c r="D508" s="2"/>
      <c r="E508" s="2"/>
      <c r="F508" s="27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27"/>
      <c r="D509" s="2"/>
      <c r="E509" s="2"/>
      <c r="F509" s="27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27"/>
      <c r="D510" s="2"/>
      <c r="E510" s="2"/>
      <c r="F510" s="27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27"/>
      <c r="D511" s="2"/>
      <c r="E511" s="2"/>
      <c r="F511" s="27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27"/>
      <c r="D512" s="2"/>
      <c r="E512" s="2"/>
      <c r="F512" s="27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27"/>
      <c r="D513" s="2"/>
      <c r="E513" s="2"/>
      <c r="F513" s="27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27"/>
      <c r="D514" s="2"/>
      <c r="E514" s="2"/>
      <c r="F514" s="27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27"/>
      <c r="D515" s="2"/>
      <c r="E515" s="2"/>
      <c r="F515" s="27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27"/>
      <c r="D516" s="2"/>
      <c r="E516" s="2"/>
      <c r="F516" s="27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27"/>
      <c r="D517" s="2"/>
      <c r="E517" s="2"/>
      <c r="F517" s="27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27"/>
      <c r="D518" s="2"/>
      <c r="E518" s="2"/>
      <c r="F518" s="27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27"/>
      <c r="D519" s="2"/>
      <c r="E519" s="2"/>
      <c r="F519" s="27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27"/>
      <c r="D520" s="2"/>
      <c r="E520" s="2"/>
      <c r="F520" s="27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27"/>
      <c r="D521" s="2"/>
      <c r="E521" s="2"/>
      <c r="F521" s="27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27"/>
      <c r="D522" s="2"/>
      <c r="E522" s="2"/>
      <c r="F522" s="27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27"/>
      <c r="D523" s="2"/>
      <c r="E523" s="2"/>
      <c r="F523" s="27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27"/>
      <c r="D524" s="2"/>
      <c r="E524" s="2"/>
      <c r="F524" s="27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27"/>
      <c r="D525" s="2"/>
      <c r="E525" s="2"/>
      <c r="F525" s="27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27"/>
      <c r="D526" s="2"/>
      <c r="E526" s="2"/>
      <c r="F526" s="27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27"/>
      <c r="D527" s="2"/>
      <c r="E527" s="2"/>
      <c r="F527" s="27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27"/>
      <c r="D528" s="2"/>
      <c r="E528" s="2"/>
      <c r="F528" s="27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27"/>
      <c r="D529" s="2"/>
      <c r="E529" s="2"/>
      <c r="F529" s="27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27"/>
      <c r="D530" s="2"/>
      <c r="E530" s="2"/>
      <c r="F530" s="27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27"/>
      <c r="D531" s="2"/>
      <c r="E531" s="2"/>
      <c r="F531" s="27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27"/>
      <c r="D532" s="2"/>
      <c r="E532" s="2"/>
      <c r="F532" s="27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27"/>
      <c r="D533" s="2"/>
      <c r="E533" s="2"/>
      <c r="F533" s="27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27"/>
      <c r="D534" s="2"/>
      <c r="E534" s="2"/>
      <c r="F534" s="27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27"/>
      <c r="D535" s="2"/>
      <c r="E535" s="2"/>
      <c r="F535" s="27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27"/>
      <c r="D536" s="2"/>
      <c r="E536" s="2"/>
      <c r="F536" s="27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27"/>
      <c r="D537" s="2"/>
      <c r="E537" s="2"/>
      <c r="F537" s="27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27"/>
      <c r="D538" s="2"/>
      <c r="E538" s="2"/>
      <c r="F538" s="27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27"/>
      <c r="D539" s="2"/>
      <c r="E539" s="2"/>
      <c r="F539" s="2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27"/>
      <c r="D540" s="2"/>
      <c r="E540" s="2"/>
      <c r="F540" s="27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27"/>
      <c r="D541" s="2"/>
      <c r="E541" s="2"/>
      <c r="F541" s="27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27"/>
      <c r="D542" s="2"/>
      <c r="E542" s="2"/>
      <c r="F542" s="27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27"/>
      <c r="D543" s="2"/>
      <c r="E543" s="2"/>
      <c r="F543" s="27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27"/>
      <c r="D544" s="2"/>
      <c r="E544" s="2"/>
      <c r="F544" s="27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27"/>
      <c r="D545" s="2"/>
      <c r="E545" s="2"/>
      <c r="F545" s="27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27"/>
      <c r="D546" s="2"/>
      <c r="E546" s="2"/>
      <c r="F546" s="27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27"/>
      <c r="D547" s="2"/>
      <c r="E547" s="2"/>
      <c r="F547" s="27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27"/>
      <c r="D548" s="2"/>
      <c r="E548" s="2"/>
      <c r="F548" s="27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27"/>
      <c r="D549" s="2"/>
      <c r="E549" s="2"/>
      <c r="F549" s="27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27"/>
      <c r="D550" s="2"/>
      <c r="E550" s="2"/>
      <c r="F550" s="27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27"/>
      <c r="D551" s="2"/>
      <c r="E551" s="2"/>
      <c r="F551" s="27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27"/>
      <c r="D552" s="2"/>
      <c r="E552" s="2"/>
      <c r="F552" s="27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27"/>
      <c r="D553" s="2"/>
      <c r="E553" s="2"/>
      <c r="F553" s="27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27"/>
      <c r="D554" s="2"/>
      <c r="E554" s="2"/>
      <c r="F554" s="27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27"/>
      <c r="D555" s="2"/>
      <c r="E555" s="2"/>
      <c r="F555" s="27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27"/>
      <c r="D556" s="2"/>
      <c r="E556" s="2"/>
      <c r="F556" s="27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27"/>
      <c r="D557" s="2"/>
      <c r="E557" s="2"/>
      <c r="F557" s="27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27"/>
      <c r="D558" s="2"/>
      <c r="E558" s="2"/>
      <c r="F558" s="27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27"/>
      <c r="D559" s="2"/>
      <c r="E559" s="2"/>
      <c r="F559" s="27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27"/>
      <c r="D560" s="2"/>
      <c r="E560" s="2"/>
      <c r="F560" s="27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27"/>
      <c r="D561" s="2"/>
      <c r="E561" s="2"/>
      <c r="F561" s="27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27"/>
      <c r="D562" s="2"/>
      <c r="E562" s="2"/>
      <c r="F562" s="27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27"/>
      <c r="D563" s="2"/>
      <c r="E563" s="2"/>
      <c r="F563" s="2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27"/>
      <c r="D564" s="2"/>
      <c r="E564" s="2"/>
      <c r="F564" s="27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27"/>
      <c r="D565" s="2"/>
      <c r="E565" s="2"/>
      <c r="F565" s="27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27"/>
      <c r="D566" s="2"/>
      <c r="E566" s="2"/>
      <c r="F566" s="27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27"/>
      <c r="D567" s="2"/>
      <c r="E567" s="2"/>
      <c r="F567" s="27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27"/>
      <c r="D568" s="2"/>
      <c r="E568" s="2"/>
      <c r="F568" s="27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27"/>
      <c r="D569" s="2"/>
      <c r="E569" s="2"/>
      <c r="F569" s="27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27"/>
      <c r="D570" s="2"/>
      <c r="E570" s="2"/>
      <c r="F570" s="27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27"/>
      <c r="D571" s="2"/>
      <c r="E571" s="2"/>
      <c r="F571" s="27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27"/>
      <c r="D572" s="2"/>
      <c r="E572" s="2"/>
      <c r="F572" s="27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27"/>
      <c r="D573" s="2"/>
      <c r="E573" s="2"/>
      <c r="F573" s="27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27"/>
      <c r="D574" s="2"/>
      <c r="E574" s="2"/>
      <c r="F574" s="27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27"/>
      <c r="D575" s="2"/>
      <c r="E575" s="2"/>
      <c r="F575" s="27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27"/>
      <c r="D576" s="2"/>
      <c r="E576" s="2"/>
      <c r="F576" s="27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27"/>
      <c r="D577" s="2"/>
      <c r="E577" s="2"/>
      <c r="F577" s="27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27"/>
      <c r="D578" s="2"/>
      <c r="E578" s="2"/>
      <c r="F578" s="27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27"/>
      <c r="D579" s="2"/>
      <c r="E579" s="2"/>
      <c r="F579" s="27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27"/>
      <c r="D580" s="2"/>
      <c r="E580" s="2"/>
      <c r="F580" s="27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27"/>
      <c r="D581" s="2"/>
      <c r="E581" s="2"/>
      <c r="F581" s="27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27"/>
      <c r="D582" s="2"/>
      <c r="E582" s="2"/>
      <c r="F582" s="27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27"/>
      <c r="D583" s="2"/>
      <c r="E583" s="2"/>
      <c r="F583" s="27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27"/>
      <c r="D584" s="2"/>
      <c r="E584" s="2"/>
      <c r="F584" s="27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27"/>
      <c r="D585" s="2"/>
      <c r="E585" s="2"/>
      <c r="F585" s="27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27"/>
      <c r="D586" s="2"/>
      <c r="E586" s="2"/>
      <c r="F586" s="27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27"/>
      <c r="D587" s="2"/>
      <c r="E587" s="2"/>
      <c r="F587" s="27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27"/>
      <c r="D588" s="2"/>
      <c r="E588" s="2"/>
      <c r="F588" s="27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27"/>
      <c r="D589" s="2"/>
      <c r="E589" s="2"/>
      <c r="F589" s="27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27"/>
      <c r="D590" s="2"/>
      <c r="E590" s="2"/>
      <c r="F590" s="27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27"/>
      <c r="D591" s="2"/>
      <c r="E591" s="2"/>
      <c r="F591" s="27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27"/>
      <c r="D592" s="2"/>
      <c r="E592" s="2"/>
      <c r="F592" s="27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27"/>
      <c r="D593" s="2"/>
      <c r="E593" s="2"/>
      <c r="F593" s="27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27"/>
      <c r="D594" s="2"/>
      <c r="E594" s="2"/>
      <c r="F594" s="27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27"/>
      <c r="D595" s="2"/>
      <c r="E595" s="2"/>
      <c r="F595" s="27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27"/>
      <c r="D596" s="2"/>
      <c r="E596" s="2"/>
      <c r="F596" s="27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27"/>
      <c r="D597" s="2"/>
      <c r="E597" s="2"/>
      <c r="F597" s="27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27"/>
      <c r="D598" s="2"/>
      <c r="E598" s="2"/>
      <c r="F598" s="27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27"/>
      <c r="D599" s="2"/>
      <c r="E599" s="2"/>
      <c r="F599" s="27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27"/>
      <c r="D600" s="2"/>
      <c r="E600" s="2"/>
      <c r="F600" s="27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27"/>
      <c r="D601" s="2"/>
      <c r="E601" s="2"/>
      <c r="F601" s="27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27"/>
      <c r="D602" s="2"/>
      <c r="E602" s="2"/>
      <c r="F602" s="27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27"/>
      <c r="D603" s="2"/>
      <c r="E603" s="2"/>
      <c r="F603" s="27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27"/>
      <c r="D604" s="2"/>
      <c r="E604" s="2"/>
      <c r="F604" s="27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27"/>
      <c r="D605" s="2"/>
      <c r="E605" s="2"/>
      <c r="F605" s="27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27"/>
      <c r="D606" s="2"/>
      <c r="E606" s="2"/>
      <c r="F606" s="27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27"/>
      <c r="D607" s="2"/>
      <c r="E607" s="2"/>
      <c r="F607" s="27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27"/>
      <c r="D608" s="2"/>
      <c r="E608" s="2"/>
      <c r="F608" s="27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27"/>
      <c r="D609" s="2"/>
      <c r="E609" s="2"/>
      <c r="F609" s="27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27"/>
      <c r="D610" s="2"/>
      <c r="E610" s="2"/>
      <c r="F610" s="27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27"/>
      <c r="D611" s="2"/>
      <c r="E611" s="2"/>
      <c r="F611" s="27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27"/>
      <c r="D612" s="2"/>
      <c r="E612" s="2"/>
      <c r="F612" s="27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27"/>
      <c r="D613" s="2"/>
      <c r="E613" s="2"/>
      <c r="F613" s="27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27"/>
      <c r="D614" s="2"/>
      <c r="E614" s="2"/>
      <c r="F614" s="27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27"/>
      <c r="D615" s="2"/>
      <c r="E615" s="2"/>
      <c r="F615" s="27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27"/>
      <c r="D616" s="2"/>
      <c r="E616" s="2"/>
      <c r="F616" s="27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27"/>
      <c r="D617" s="2"/>
      <c r="E617" s="2"/>
      <c r="F617" s="27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27"/>
      <c r="D618" s="2"/>
      <c r="E618" s="2"/>
      <c r="F618" s="27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27"/>
      <c r="D619" s="2"/>
      <c r="E619" s="2"/>
      <c r="F619" s="27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27"/>
      <c r="D620" s="2"/>
      <c r="E620" s="2"/>
      <c r="F620" s="27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27"/>
      <c r="D621" s="2"/>
      <c r="E621" s="2"/>
      <c r="F621" s="27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27"/>
      <c r="D622" s="2"/>
      <c r="E622" s="2"/>
      <c r="F622" s="27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27"/>
      <c r="D623" s="2"/>
      <c r="E623" s="2"/>
      <c r="F623" s="27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27"/>
      <c r="D624" s="2"/>
      <c r="E624" s="2"/>
      <c r="F624" s="27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27"/>
      <c r="D625" s="2"/>
      <c r="E625" s="2"/>
      <c r="F625" s="27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27"/>
      <c r="D626" s="2"/>
      <c r="E626" s="2"/>
      <c r="F626" s="27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27"/>
      <c r="D627" s="2"/>
      <c r="E627" s="2"/>
      <c r="F627" s="27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27"/>
      <c r="D628" s="2"/>
      <c r="E628" s="2"/>
      <c r="F628" s="27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27"/>
      <c r="D629" s="2"/>
      <c r="E629" s="2"/>
      <c r="F629" s="27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27"/>
      <c r="D630" s="2"/>
      <c r="E630" s="2"/>
      <c r="F630" s="27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27"/>
      <c r="D631" s="2"/>
      <c r="E631" s="2"/>
      <c r="F631" s="27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27"/>
      <c r="D632" s="2"/>
      <c r="E632" s="2"/>
      <c r="F632" s="27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27"/>
      <c r="D633" s="2"/>
      <c r="E633" s="2"/>
      <c r="F633" s="27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27"/>
      <c r="D634" s="2"/>
      <c r="E634" s="2"/>
      <c r="F634" s="27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27"/>
      <c r="D635" s="2"/>
      <c r="E635" s="2"/>
      <c r="F635" s="27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27"/>
      <c r="D636" s="2"/>
      <c r="E636" s="2"/>
      <c r="F636" s="27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27"/>
      <c r="D637" s="2"/>
      <c r="E637" s="2"/>
      <c r="F637" s="27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27"/>
      <c r="D638" s="2"/>
      <c r="E638" s="2"/>
      <c r="F638" s="27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27"/>
      <c r="D639" s="2"/>
      <c r="E639" s="2"/>
      <c r="F639" s="27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27"/>
      <c r="D640" s="2"/>
      <c r="E640" s="2"/>
      <c r="F640" s="27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27"/>
      <c r="D641" s="2"/>
      <c r="E641" s="2"/>
      <c r="F641" s="27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27"/>
      <c r="D642" s="2"/>
      <c r="E642" s="2"/>
      <c r="F642" s="27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27"/>
      <c r="D643" s="2"/>
      <c r="E643" s="2"/>
      <c r="F643" s="27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27"/>
      <c r="D644" s="2"/>
      <c r="E644" s="2"/>
      <c r="F644" s="27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27"/>
      <c r="D645" s="2"/>
      <c r="E645" s="2"/>
      <c r="F645" s="27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27"/>
      <c r="D646" s="2"/>
      <c r="E646" s="2"/>
      <c r="F646" s="27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27"/>
      <c r="D647" s="2"/>
      <c r="E647" s="2"/>
      <c r="F647" s="27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27"/>
      <c r="D648" s="2"/>
      <c r="E648" s="2"/>
      <c r="F648" s="27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27"/>
      <c r="D649" s="2"/>
      <c r="E649" s="2"/>
      <c r="F649" s="27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27"/>
      <c r="D650" s="2"/>
      <c r="E650" s="2"/>
      <c r="F650" s="27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27"/>
      <c r="D651" s="2"/>
      <c r="E651" s="2"/>
      <c r="F651" s="27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27"/>
      <c r="D652" s="2"/>
      <c r="E652" s="2"/>
      <c r="F652" s="27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27"/>
      <c r="D653" s="2"/>
      <c r="E653" s="2"/>
      <c r="F653" s="27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27"/>
      <c r="D654" s="2"/>
      <c r="E654" s="2"/>
      <c r="F654" s="27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27"/>
      <c r="D655" s="2"/>
      <c r="E655" s="2"/>
      <c r="F655" s="27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27"/>
      <c r="D656" s="2"/>
      <c r="E656" s="2"/>
      <c r="F656" s="27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27"/>
      <c r="D657" s="2"/>
      <c r="E657" s="2"/>
      <c r="F657" s="27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27"/>
      <c r="D658" s="2"/>
      <c r="E658" s="2"/>
      <c r="F658" s="27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27"/>
      <c r="D659" s="2"/>
      <c r="E659" s="2"/>
      <c r="F659" s="27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27"/>
      <c r="D660" s="2"/>
      <c r="E660" s="2"/>
      <c r="F660" s="27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27"/>
      <c r="D661" s="2"/>
      <c r="E661" s="2"/>
      <c r="F661" s="27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27"/>
      <c r="D662" s="2"/>
      <c r="E662" s="2"/>
      <c r="F662" s="27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27"/>
      <c r="D663" s="2"/>
      <c r="E663" s="2"/>
      <c r="F663" s="27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27"/>
      <c r="D664" s="2"/>
      <c r="E664" s="2"/>
      <c r="F664" s="27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27"/>
      <c r="D665" s="2"/>
      <c r="E665" s="2"/>
      <c r="F665" s="27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27"/>
      <c r="D666" s="2"/>
      <c r="E666" s="2"/>
      <c r="F666" s="27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27"/>
      <c r="D667" s="2"/>
      <c r="E667" s="2"/>
      <c r="F667" s="27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27"/>
      <c r="D668" s="2"/>
      <c r="E668" s="2"/>
      <c r="F668" s="27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27"/>
      <c r="D669" s="2"/>
      <c r="E669" s="2"/>
      <c r="F669" s="27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27"/>
      <c r="D670" s="2"/>
      <c r="E670" s="2"/>
      <c r="F670" s="27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27"/>
      <c r="D671" s="2"/>
      <c r="E671" s="2"/>
      <c r="F671" s="27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27"/>
      <c r="D672" s="2"/>
      <c r="E672" s="2"/>
      <c r="F672" s="27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27"/>
      <c r="D673" s="2"/>
      <c r="E673" s="2"/>
      <c r="F673" s="27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27"/>
      <c r="D674" s="2"/>
      <c r="E674" s="2"/>
      <c r="F674" s="27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27"/>
      <c r="D675" s="2"/>
      <c r="E675" s="2"/>
      <c r="F675" s="27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27"/>
      <c r="D676" s="2"/>
      <c r="E676" s="2"/>
      <c r="F676" s="27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27"/>
      <c r="D677" s="2"/>
      <c r="E677" s="2"/>
      <c r="F677" s="27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27"/>
      <c r="D678" s="2"/>
      <c r="E678" s="2"/>
      <c r="F678" s="27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27"/>
      <c r="D679" s="2"/>
      <c r="E679" s="2"/>
      <c r="F679" s="27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27"/>
      <c r="D680" s="2"/>
      <c r="E680" s="2"/>
      <c r="F680" s="27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27"/>
      <c r="D681" s="2"/>
      <c r="E681" s="2"/>
      <c r="F681" s="27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27"/>
      <c r="D682" s="2"/>
      <c r="E682" s="2"/>
      <c r="F682" s="27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27"/>
      <c r="D683" s="2"/>
      <c r="E683" s="2"/>
      <c r="F683" s="27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27"/>
      <c r="D684" s="2"/>
      <c r="E684" s="2"/>
      <c r="F684" s="27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27"/>
      <c r="D685" s="2"/>
      <c r="E685" s="2"/>
      <c r="F685" s="27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27"/>
      <c r="D686" s="2"/>
      <c r="E686" s="2"/>
      <c r="F686" s="27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27"/>
      <c r="D687" s="2"/>
      <c r="E687" s="2"/>
      <c r="F687" s="27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27"/>
      <c r="D688" s="2"/>
      <c r="E688" s="2"/>
      <c r="F688" s="27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27"/>
      <c r="D689" s="2"/>
      <c r="E689" s="2"/>
      <c r="F689" s="27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27"/>
      <c r="D690" s="2"/>
      <c r="E690" s="2"/>
      <c r="F690" s="27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27"/>
      <c r="D691" s="2"/>
      <c r="E691" s="2"/>
      <c r="F691" s="27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27"/>
      <c r="D692" s="2"/>
      <c r="E692" s="2"/>
      <c r="F692" s="27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27"/>
      <c r="D693" s="2"/>
      <c r="E693" s="2"/>
      <c r="F693" s="27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27"/>
      <c r="D694" s="2"/>
      <c r="E694" s="2"/>
      <c r="F694" s="27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27"/>
      <c r="D695" s="2"/>
      <c r="E695" s="2"/>
      <c r="F695" s="27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27"/>
      <c r="D696" s="2"/>
      <c r="E696" s="2"/>
      <c r="F696" s="27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27"/>
      <c r="D697" s="2"/>
      <c r="E697" s="2"/>
      <c r="F697" s="27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27"/>
      <c r="D698" s="2"/>
      <c r="E698" s="2"/>
      <c r="F698" s="27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27"/>
      <c r="D699" s="2"/>
      <c r="E699" s="2"/>
      <c r="F699" s="27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27"/>
      <c r="D700" s="2"/>
      <c r="E700" s="2"/>
      <c r="F700" s="27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27"/>
      <c r="D701" s="2"/>
      <c r="E701" s="2"/>
      <c r="F701" s="27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27"/>
      <c r="D702" s="2"/>
      <c r="E702" s="2"/>
      <c r="F702" s="27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27"/>
      <c r="D703" s="2"/>
      <c r="E703" s="2"/>
      <c r="F703" s="27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27"/>
      <c r="D704" s="2"/>
      <c r="E704" s="2"/>
      <c r="F704" s="27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27"/>
      <c r="D705" s="2"/>
      <c r="E705" s="2"/>
      <c r="F705" s="27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27"/>
      <c r="D706" s="2"/>
      <c r="E706" s="2"/>
      <c r="F706" s="27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27"/>
      <c r="D707" s="2"/>
      <c r="E707" s="2"/>
      <c r="F707" s="27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27"/>
      <c r="D708" s="2"/>
      <c r="E708" s="2"/>
      <c r="F708" s="27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27"/>
      <c r="D709" s="2"/>
      <c r="E709" s="2"/>
      <c r="F709" s="27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27"/>
      <c r="D710" s="2"/>
      <c r="E710" s="2"/>
      <c r="F710" s="27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27"/>
      <c r="D711" s="2"/>
      <c r="E711" s="2"/>
      <c r="F711" s="27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27"/>
      <c r="D712" s="2"/>
      <c r="E712" s="2"/>
      <c r="F712" s="27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27"/>
      <c r="D713" s="2"/>
      <c r="E713" s="2"/>
      <c r="F713" s="27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27"/>
      <c r="D714" s="2"/>
      <c r="E714" s="2"/>
      <c r="F714" s="27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27"/>
      <c r="D715" s="2"/>
      <c r="E715" s="2"/>
      <c r="F715" s="27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27"/>
      <c r="D716" s="2"/>
      <c r="E716" s="2"/>
      <c r="F716" s="27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27"/>
      <c r="D717" s="2"/>
      <c r="E717" s="2"/>
      <c r="F717" s="27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27"/>
      <c r="D718" s="2"/>
      <c r="E718" s="2"/>
      <c r="F718" s="27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27"/>
      <c r="D719" s="2"/>
      <c r="E719" s="2"/>
      <c r="F719" s="27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27"/>
      <c r="D720" s="2"/>
      <c r="E720" s="2"/>
      <c r="F720" s="27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27"/>
      <c r="D721" s="2"/>
      <c r="E721" s="2"/>
      <c r="F721" s="27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27"/>
      <c r="D722" s="2"/>
      <c r="E722" s="2"/>
      <c r="F722" s="27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27"/>
      <c r="D723" s="2"/>
      <c r="E723" s="2"/>
      <c r="F723" s="27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27"/>
      <c r="D724" s="2"/>
      <c r="E724" s="2"/>
      <c r="F724" s="27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27"/>
      <c r="D725" s="2"/>
      <c r="E725" s="2"/>
      <c r="F725" s="27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27"/>
      <c r="D726" s="2"/>
      <c r="E726" s="2"/>
      <c r="F726" s="27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27"/>
      <c r="D727" s="2"/>
      <c r="E727" s="2"/>
      <c r="F727" s="27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27"/>
      <c r="D728" s="2"/>
      <c r="E728" s="2"/>
      <c r="F728" s="27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27"/>
      <c r="D729" s="2"/>
      <c r="E729" s="2"/>
      <c r="F729" s="27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27"/>
      <c r="D730" s="2"/>
      <c r="E730" s="2"/>
      <c r="F730" s="27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27"/>
      <c r="D731" s="2"/>
      <c r="E731" s="2"/>
      <c r="F731" s="27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27"/>
      <c r="D732" s="2"/>
      <c r="E732" s="2"/>
      <c r="F732" s="27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27"/>
      <c r="D733" s="2"/>
      <c r="E733" s="2"/>
      <c r="F733" s="27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27"/>
      <c r="D734" s="2"/>
      <c r="E734" s="2"/>
      <c r="F734" s="27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27"/>
      <c r="D735" s="2"/>
      <c r="E735" s="2"/>
      <c r="F735" s="27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27"/>
      <c r="D736" s="2"/>
      <c r="E736" s="2"/>
      <c r="F736" s="27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27"/>
      <c r="D737" s="2"/>
      <c r="E737" s="2"/>
      <c r="F737" s="27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27"/>
      <c r="D738" s="2"/>
      <c r="E738" s="2"/>
      <c r="F738" s="27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27"/>
      <c r="D739" s="2"/>
      <c r="E739" s="2"/>
      <c r="F739" s="27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27"/>
      <c r="D740" s="2"/>
      <c r="E740" s="2"/>
      <c r="F740" s="27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27"/>
      <c r="D741" s="2"/>
      <c r="E741" s="2"/>
      <c r="F741" s="27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27"/>
      <c r="D742" s="2"/>
      <c r="E742" s="2"/>
      <c r="F742" s="27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27"/>
      <c r="D743" s="2"/>
      <c r="E743" s="2"/>
      <c r="F743" s="27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27"/>
      <c r="D744" s="2"/>
      <c r="E744" s="2"/>
      <c r="F744" s="27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27"/>
      <c r="D745" s="2"/>
      <c r="E745" s="2"/>
      <c r="F745" s="27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27"/>
      <c r="D746" s="2"/>
      <c r="E746" s="2"/>
      <c r="F746" s="27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27"/>
      <c r="D747" s="2"/>
      <c r="E747" s="2"/>
      <c r="F747" s="27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27"/>
      <c r="D748" s="2"/>
      <c r="E748" s="2"/>
      <c r="F748" s="27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27"/>
      <c r="D749" s="2"/>
      <c r="E749" s="2"/>
      <c r="F749" s="27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27"/>
      <c r="D750" s="2"/>
      <c r="E750" s="2"/>
      <c r="F750" s="27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27"/>
      <c r="D751" s="2"/>
      <c r="E751" s="2"/>
      <c r="F751" s="27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27"/>
      <c r="D752" s="2"/>
      <c r="E752" s="2"/>
      <c r="F752" s="27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27"/>
      <c r="D753" s="2"/>
      <c r="E753" s="2"/>
      <c r="F753" s="27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27"/>
      <c r="D754" s="2"/>
      <c r="E754" s="2"/>
      <c r="F754" s="27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27"/>
      <c r="D755" s="2"/>
      <c r="E755" s="2"/>
      <c r="F755" s="27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27"/>
      <c r="D756" s="2"/>
      <c r="E756" s="2"/>
      <c r="F756" s="27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27"/>
      <c r="D757" s="2"/>
      <c r="E757" s="2"/>
      <c r="F757" s="27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27"/>
      <c r="D758" s="2"/>
      <c r="E758" s="2"/>
      <c r="F758" s="27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27"/>
      <c r="D759" s="2"/>
      <c r="E759" s="2"/>
      <c r="F759" s="27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27"/>
      <c r="D760" s="2"/>
      <c r="E760" s="2"/>
      <c r="F760" s="27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27"/>
      <c r="D761" s="2"/>
      <c r="E761" s="2"/>
      <c r="F761" s="27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27"/>
      <c r="D762" s="2"/>
      <c r="E762" s="2"/>
      <c r="F762" s="27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27"/>
      <c r="D763" s="2"/>
      <c r="E763" s="2"/>
      <c r="F763" s="27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27"/>
      <c r="D764" s="2"/>
      <c r="E764" s="2"/>
      <c r="F764" s="27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27"/>
      <c r="D765" s="2"/>
      <c r="E765" s="2"/>
      <c r="F765" s="27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27"/>
      <c r="D766" s="2"/>
      <c r="E766" s="2"/>
      <c r="F766" s="27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27"/>
      <c r="D767" s="2"/>
      <c r="E767" s="2"/>
      <c r="F767" s="27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27"/>
      <c r="D768" s="2"/>
      <c r="E768" s="2"/>
      <c r="F768" s="27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27"/>
      <c r="D769" s="2"/>
      <c r="E769" s="2"/>
      <c r="F769" s="27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27"/>
      <c r="D770" s="2"/>
      <c r="E770" s="2"/>
      <c r="F770" s="27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27"/>
      <c r="D771" s="2"/>
      <c r="E771" s="2"/>
      <c r="F771" s="27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27"/>
      <c r="D772" s="2"/>
      <c r="E772" s="2"/>
      <c r="F772" s="27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27"/>
      <c r="D773" s="2"/>
      <c r="E773" s="2"/>
      <c r="F773" s="27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27"/>
      <c r="D774" s="2"/>
      <c r="E774" s="2"/>
      <c r="F774" s="27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27"/>
      <c r="D775" s="2"/>
      <c r="E775" s="2"/>
      <c r="F775" s="27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27"/>
      <c r="D776" s="2"/>
      <c r="E776" s="2"/>
      <c r="F776" s="27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27"/>
      <c r="D777" s="2"/>
      <c r="E777" s="2"/>
      <c r="F777" s="27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27"/>
      <c r="D778" s="2"/>
      <c r="E778" s="2"/>
      <c r="F778" s="27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27"/>
      <c r="D779" s="2"/>
      <c r="E779" s="2"/>
      <c r="F779" s="27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27"/>
      <c r="D780" s="2"/>
      <c r="E780" s="2"/>
      <c r="F780" s="27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27"/>
      <c r="D781" s="2"/>
      <c r="E781" s="2"/>
      <c r="F781" s="27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27"/>
      <c r="D782" s="2"/>
      <c r="E782" s="2"/>
      <c r="F782" s="27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27"/>
      <c r="D783" s="2"/>
      <c r="E783" s="2"/>
      <c r="F783" s="27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27"/>
      <c r="D784" s="2"/>
      <c r="E784" s="2"/>
      <c r="F784" s="27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27"/>
      <c r="D785" s="2"/>
      <c r="E785" s="2"/>
      <c r="F785" s="27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27"/>
      <c r="D786" s="2"/>
      <c r="E786" s="2"/>
      <c r="F786" s="27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27"/>
      <c r="D787" s="2"/>
      <c r="E787" s="2"/>
      <c r="F787" s="27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27"/>
      <c r="D788" s="2"/>
      <c r="E788" s="2"/>
      <c r="F788" s="27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27"/>
      <c r="D789" s="2"/>
      <c r="E789" s="2"/>
      <c r="F789" s="27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27"/>
      <c r="D790" s="2"/>
      <c r="E790" s="2"/>
      <c r="F790" s="27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27"/>
      <c r="D791" s="2"/>
      <c r="E791" s="2"/>
      <c r="F791" s="27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27"/>
      <c r="D792" s="2"/>
      <c r="E792" s="2"/>
      <c r="F792" s="27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27"/>
      <c r="D793" s="2"/>
      <c r="E793" s="2"/>
      <c r="F793" s="27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27"/>
      <c r="D794" s="2"/>
      <c r="E794" s="2"/>
      <c r="F794" s="27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27"/>
      <c r="D795" s="2"/>
      <c r="E795" s="2"/>
      <c r="F795" s="27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27"/>
      <c r="D796" s="2"/>
      <c r="E796" s="2"/>
      <c r="F796" s="27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27"/>
      <c r="D797" s="2"/>
      <c r="E797" s="2"/>
      <c r="F797" s="27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27"/>
      <c r="D798" s="2"/>
      <c r="E798" s="2"/>
      <c r="F798" s="27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27"/>
      <c r="D799" s="2"/>
      <c r="E799" s="2"/>
      <c r="F799" s="27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27"/>
      <c r="D800" s="2"/>
      <c r="E800" s="2"/>
      <c r="F800" s="27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27"/>
      <c r="D801" s="2"/>
      <c r="E801" s="2"/>
      <c r="F801" s="27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27"/>
      <c r="D802" s="2"/>
      <c r="E802" s="2"/>
      <c r="F802" s="27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27"/>
      <c r="D803" s="2"/>
      <c r="E803" s="2"/>
      <c r="F803" s="27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27"/>
      <c r="D804" s="2"/>
      <c r="E804" s="2"/>
      <c r="F804" s="27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27"/>
      <c r="D805" s="2"/>
      <c r="E805" s="2"/>
      <c r="F805" s="27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27"/>
      <c r="D806" s="2"/>
      <c r="E806" s="2"/>
      <c r="F806" s="27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27"/>
      <c r="D807" s="2"/>
      <c r="E807" s="2"/>
      <c r="F807" s="27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27"/>
      <c r="D808" s="2"/>
      <c r="E808" s="2"/>
      <c r="F808" s="27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27"/>
      <c r="D809" s="2"/>
      <c r="E809" s="2"/>
      <c r="F809" s="27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27"/>
      <c r="D810" s="2"/>
      <c r="E810" s="2"/>
      <c r="F810" s="27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27"/>
      <c r="D811" s="2"/>
      <c r="E811" s="2"/>
      <c r="F811" s="27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27"/>
      <c r="D812" s="2"/>
      <c r="E812" s="2"/>
      <c r="F812" s="27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27"/>
      <c r="D813" s="2"/>
      <c r="E813" s="2"/>
      <c r="F813" s="27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27"/>
      <c r="D814" s="2"/>
      <c r="E814" s="2"/>
      <c r="F814" s="27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27"/>
      <c r="D815" s="2"/>
      <c r="E815" s="2"/>
      <c r="F815" s="27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27"/>
      <c r="D816" s="2"/>
      <c r="E816" s="2"/>
      <c r="F816" s="27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27"/>
      <c r="D817" s="2"/>
      <c r="E817" s="2"/>
      <c r="F817" s="27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27"/>
      <c r="D818" s="2"/>
      <c r="E818" s="2"/>
      <c r="F818" s="27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27"/>
      <c r="D819" s="2"/>
      <c r="E819" s="2"/>
      <c r="F819" s="27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27"/>
      <c r="D820" s="2"/>
      <c r="E820" s="2"/>
      <c r="F820" s="27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27"/>
      <c r="D821" s="2"/>
      <c r="E821" s="2"/>
      <c r="F821" s="27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27"/>
      <c r="D822" s="2"/>
      <c r="E822" s="2"/>
      <c r="F822" s="27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27"/>
      <c r="D823" s="2"/>
      <c r="E823" s="2"/>
      <c r="F823" s="27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27"/>
      <c r="D824" s="2"/>
      <c r="E824" s="2"/>
      <c r="F824" s="27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27"/>
      <c r="D825" s="2"/>
      <c r="E825" s="2"/>
      <c r="F825" s="27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27"/>
      <c r="D826" s="2"/>
      <c r="E826" s="2"/>
      <c r="F826" s="27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27"/>
      <c r="D827" s="2"/>
      <c r="E827" s="2"/>
      <c r="F827" s="27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27"/>
      <c r="D828" s="2"/>
      <c r="E828" s="2"/>
      <c r="F828" s="27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27"/>
      <c r="D829" s="2"/>
      <c r="E829" s="2"/>
      <c r="F829" s="27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27"/>
      <c r="D830" s="2"/>
      <c r="E830" s="2"/>
      <c r="F830" s="27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27"/>
      <c r="D831" s="2"/>
      <c r="E831" s="2"/>
      <c r="F831" s="27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27"/>
      <c r="D832" s="2"/>
      <c r="E832" s="2"/>
      <c r="F832" s="27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27"/>
      <c r="D833" s="2"/>
      <c r="E833" s="2"/>
      <c r="F833" s="27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27"/>
      <c r="D834" s="2"/>
      <c r="E834" s="2"/>
      <c r="F834" s="27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27"/>
      <c r="D835" s="2"/>
      <c r="E835" s="2"/>
      <c r="F835" s="27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27"/>
      <c r="D836" s="2"/>
      <c r="E836" s="2"/>
      <c r="F836" s="27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27"/>
      <c r="D837" s="2"/>
      <c r="E837" s="2"/>
      <c r="F837" s="27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27"/>
      <c r="D838" s="2"/>
      <c r="E838" s="2"/>
      <c r="F838" s="27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27"/>
      <c r="D839" s="2"/>
      <c r="E839" s="2"/>
      <c r="F839" s="27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27"/>
      <c r="D840" s="2"/>
      <c r="E840" s="2"/>
      <c r="F840" s="27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27"/>
      <c r="D841" s="2"/>
      <c r="E841" s="2"/>
      <c r="F841" s="27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27"/>
      <c r="D842" s="2"/>
      <c r="E842" s="2"/>
      <c r="F842" s="27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27"/>
      <c r="D843" s="2"/>
      <c r="E843" s="2"/>
      <c r="F843" s="27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27"/>
      <c r="D844" s="2"/>
      <c r="E844" s="2"/>
      <c r="F844" s="27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27"/>
      <c r="D845" s="2"/>
      <c r="E845" s="2"/>
      <c r="F845" s="27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27"/>
      <c r="D846" s="2"/>
      <c r="E846" s="2"/>
      <c r="F846" s="27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27"/>
      <c r="D847" s="2"/>
      <c r="E847" s="2"/>
      <c r="F847" s="27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27"/>
      <c r="D848" s="2"/>
      <c r="E848" s="2"/>
      <c r="F848" s="27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27"/>
      <c r="D849" s="2"/>
      <c r="E849" s="2"/>
      <c r="F849" s="27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27"/>
      <c r="D850" s="2"/>
      <c r="E850" s="2"/>
      <c r="F850" s="27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27"/>
      <c r="D851" s="2"/>
      <c r="E851" s="2"/>
      <c r="F851" s="27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27"/>
      <c r="D852" s="2"/>
      <c r="E852" s="2"/>
      <c r="F852" s="27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27"/>
      <c r="D853" s="2"/>
      <c r="E853" s="2"/>
      <c r="F853" s="27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27"/>
      <c r="D854" s="2"/>
      <c r="E854" s="2"/>
      <c r="F854" s="27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27"/>
      <c r="D855" s="2"/>
      <c r="E855" s="2"/>
      <c r="F855" s="27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27"/>
      <c r="D856" s="2"/>
      <c r="E856" s="2"/>
      <c r="F856" s="27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27"/>
      <c r="D857" s="2"/>
      <c r="E857" s="2"/>
      <c r="F857" s="27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27"/>
      <c r="D858" s="2"/>
      <c r="E858" s="2"/>
      <c r="F858" s="27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27"/>
      <c r="D859" s="2"/>
      <c r="E859" s="2"/>
      <c r="F859" s="27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27"/>
      <c r="D860" s="2"/>
      <c r="E860" s="2"/>
      <c r="F860" s="27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27"/>
      <c r="D861" s="2"/>
      <c r="E861" s="2"/>
      <c r="F861" s="27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27"/>
      <c r="D862" s="2"/>
      <c r="E862" s="2"/>
      <c r="F862" s="27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27"/>
      <c r="D863" s="2"/>
      <c r="E863" s="2"/>
      <c r="F863" s="27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27"/>
      <c r="D864" s="2"/>
      <c r="E864" s="2"/>
      <c r="F864" s="27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27"/>
      <c r="D865" s="2"/>
      <c r="E865" s="2"/>
      <c r="F865" s="27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27"/>
      <c r="D866" s="2"/>
      <c r="E866" s="2"/>
      <c r="F866" s="27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27"/>
      <c r="D867" s="2"/>
      <c r="E867" s="2"/>
      <c r="F867" s="27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27"/>
      <c r="D868" s="2"/>
      <c r="E868" s="2"/>
      <c r="F868" s="27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27"/>
      <c r="D869" s="2"/>
      <c r="E869" s="2"/>
      <c r="F869" s="27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27"/>
      <c r="D870" s="2"/>
      <c r="E870" s="2"/>
      <c r="F870" s="27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27"/>
      <c r="D871" s="2"/>
      <c r="E871" s="2"/>
      <c r="F871" s="27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27"/>
      <c r="D872" s="2"/>
      <c r="E872" s="2"/>
      <c r="F872" s="27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27"/>
      <c r="D873" s="2"/>
      <c r="E873" s="2"/>
      <c r="F873" s="27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27"/>
      <c r="D874" s="2"/>
      <c r="E874" s="2"/>
      <c r="F874" s="27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27"/>
      <c r="D875" s="2"/>
      <c r="E875" s="2"/>
      <c r="F875" s="27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27"/>
      <c r="D876" s="2"/>
      <c r="E876" s="2"/>
      <c r="F876" s="27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27"/>
      <c r="D877" s="2"/>
      <c r="E877" s="2"/>
      <c r="F877" s="27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27"/>
      <c r="D878" s="2"/>
      <c r="E878" s="2"/>
      <c r="F878" s="27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27"/>
      <c r="D879" s="2"/>
      <c r="E879" s="2"/>
      <c r="F879" s="27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27"/>
      <c r="D880" s="2"/>
      <c r="E880" s="2"/>
      <c r="F880" s="27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27"/>
      <c r="D881" s="2"/>
      <c r="E881" s="2"/>
      <c r="F881" s="27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27"/>
      <c r="D882" s="2"/>
      <c r="E882" s="2"/>
      <c r="F882" s="27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27"/>
      <c r="D883" s="2"/>
      <c r="E883" s="2"/>
      <c r="F883" s="27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27"/>
      <c r="D884" s="2"/>
      <c r="E884" s="2"/>
      <c r="F884" s="27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27"/>
      <c r="D885" s="2"/>
      <c r="E885" s="2"/>
      <c r="F885" s="27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27"/>
      <c r="D886" s="2"/>
      <c r="E886" s="2"/>
      <c r="F886" s="27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27"/>
      <c r="D887" s="2"/>
      <c r="E887" s="2"/>
      <c r="F887" s="27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27"/>
      <c r="D888" s="2"/>
      <c r="E888" s="2"/>
      <c r="F888" s="27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27"/>
      <c r="D889" s="2"/>
      <c r="E889" s="2"/>
      <c r="F889" s="27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27"/>
      <c r="D890" s="2"/>
      <c r="E890" s="2"/>
      <c r="F890" s="27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27"/>
      <c r="D891" s="2"/>
      <c r="E891" s="2"/>
      <c r="F891" s="27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27"/>
      <c r="D892" s="2"/>
      <c r="E892" s="2"/>
      <c r="F892" s="27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27"/>
      <c r="D893" s="2"/>
      <c r="E893" s="2"/>
      <c r="F893" s="27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27"/>
      <c r="D894" s="2"/>
      <c r="E894" s="2"/>
      <c r="F894" s="27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27"/>
      <c r="D895" s="2"/>
      <c r="E895" s="2"/>
      <c r="F895" s="27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27"/>
      <c r="D896" s="2"/>
      <c r="E896" s="2"/>
      <c r="F896" s="27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27"/>
      <c r="D897" s="2"/>
      <c r="E897" s="2"/>
      <c r="F897" s="27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27"/>
      <c r="D898" s="2"/>
      <c r="E898" s="2"/>
      <c r="F898" s="27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27"/>
      <c r="D899" s="2"/>
      <c r="E899" s="2"/>
      <c r="F899" s="27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27"/>
      <c r="D900" s="2"/>
      <c r="E900" s="2"/>
      <c r="F900" s="27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27"/>
      <c r="D901" s="2"/>
      <c r="E901" s="2"/>
      <c r="F901" s="27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27"/>
      <c r="D902" s="2"/>
      <c r="E902" s="2"/>
      <c r="F902" s="27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27"/>
      <c r="D903" s="2"/>
      <c r="E903" s="2"/>
      <c r="F903" s="27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27"/>
      <c r="D904" s="2"/>
      <c r="E904" s="2"/>
      <c r="F904" s="27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27"/>
      <c r="D905" s="2"/>
      <c r="E905" s="2"/>
      <c r="F905" s="27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27"/>
      <c r="D906" s="2"/>
      <c r="E906" s="2"/>
      <c r="F906" s="27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27"/>
      <c r="D907" s="2"/>
      <c r="E907" s="2"/>
      <c r="F907" s="27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27"/>
      <c r="D908" s="2"/>
      <c r="E908" s="2"/>
      <c r="F908" s="27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27"/>
      <c r="D909" s="2"/>
      <c r="E909" s="2"/>
      <c r="F909" s="27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27"/>
      <c r="D910" s="2"/>
      <c r="E910" s="2"/>
      <c r="F910" s="27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27"/>
      <c r="D911" s="2"/>
      <c r="E911" s="2"/>
      <c r="F911" s="27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27"/>
      <c r="D912" s="2"/>
      <c r="E912" s="2"/>
      <c r="F912" s="27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27"/>
      <c r="D913" s="2"/>
      <c r="E913" s="2"/>
      <c r="F913" s="27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27"/>
      <c r="D914" s="2"/>
      <c r="E914" s="2"/>
      <c r="F914" s="27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27"/>
      <c r="D915" s="2"/>
      <c r="E915" s="2"/>
      <c r="F915" s="27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27"/>
      <c r="D916" s="2"/>
      <c r="E916" s="2"/>
      <c r="F916" s="27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27"/>
      <c r="D917" s="2"/>
      <c r="E917" s="2"/>
      <c r="F917" s="27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27"/>
      <c r="D918" s="2"/>
      <c r="E918" s="2"/>
      <c r="F918" s="27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27"/>
      <c r="D919" s="2"/>
      <c r="E919" s="2"/>
      <c r="F919" s="27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27"/>
      <c r="D920" s="2"/>
      <c r="E920" s="2"/>
      <c r="F920" s="27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27"/>
      <c r="D921" s="2"/>
      <c r="E921" s="2"/>
      <c r="F921" s="27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27"/>
      <c r="D922" s="2"/>
      <c r="E922" s="2"/>
      <c r="F922" s="27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27"/>
      <c r="D923" s="2"/>
      <c r="E923" s="2"/>
      <c r="F923" s="27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27"/>
      <c r="D924" s="2"/>
      <c r="E924" s="2"/>
      <c r="F924" s="27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27"/>
      <c r="D925" s="2"/>
      <c r="E925" s="2"/>
      <c r="F925" s="27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27"/>
      <c r="D926" s="2"/>
      <c r="E926" s="2"/>
      <c r="F926" s="27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27"/>
      <c r="D927" s="2"/>
      <c r="E927" s="2"/>
      <c r="F927" s="27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27"/>
      <c r="D928" s="2"/>
      <c r="E928" s="2"/>
      <c r="F928" s="27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27"/>
      <c r="D929" s="2"/>
      <c r="E929" s="2"/>
      <c r="F929" s="27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27"/>
      <c r="D930" s="2"/>
      <c r="E930" s="2"/>
      <c r="F930" s="27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27"/>
      <c r="D931" s="2"/>
      <c r="E931" s="2"/>
      <c r="F931" s="27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27"/>
      <c r="D932" s="2"/>
      <c r="E932" s="2"/>
      <c r="F932" s="27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27"/>
      <c r="D933" s="2"/>
      <c r="E933" s="2"/>
      <c r="F933" s="27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27"/>
      <c r="D934" s="2"/>
      <c r="E934" s="2"/>
      <c r="F934" s="27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27"/>
      <c r="D935" s="2"/>
      <c r="E935" s="2"/>
      <c r="F935" s="27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27"/>
      <c r="D936" s="2"/>
      <c r="E936" s="2"/>
      <c r="F936" s="27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27"/>
      <c r="D937" s="2"/>
      <c r="E937" s="2"/>
      <c r="F937" s="27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27"/>
      <c r="D938" s="2"/>
      <c r="E938" s="2"/>
      <c r="F938" s="27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27"/>
      <c r="D939" s="2"/>
      <c r="E939" s="2"/>
      <c r="F939" s="27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27"/>
      <c r="D940" s="2"/>
      <c r="E940" s="2"/>
      <c r="F940" s="27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27"/>
      <c r="D941" s="2"/>
      <c r="E941" s="2"/>
      <c r="F941" s="27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27"/>
      <c r="D942" s="2"/>
      <c r="E942" s="2"/>
      <c r="F942" s="27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27"/>
      <c r="D943" s="2"/>
      <c r="E943" s="2"/>
      <c r="F943" s="27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27"/>
      <c r="D944" s="2"/>
      <c r="E944" s="2"/>
      <c r="F944" s="27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27"/>
      <c r="D945" s="2"/>
      <c r="E945" s="2"/>
      <c r="F945" s="27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27"/>
      <c r="D946" s="2"/>
      <c r="E946" s="2"/>
      <c r="F946" s="27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27"/>
      <c r="D947" s="2"/>
      <c r="E947" s="2"/>
      <c r="F947" s="27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27"/>
      <c r="D948" s="2"/>
      <c r="E948" s="2"/>
      <c r="F948" s="27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27"/>
      <c r="D949" s="2"/>
      <c r="E949" s="2"/>
      <c r="F949" s="27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27"/>
      <c r="D950" s="2"/>
      <c r="E950" s="2"/>
      <c r="F950" s="27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27"/>
      <c r="D951" s="2"/>
      <c r="E951" s="2"/>
      <c r="F951" s="27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27"/>
      <c r="D952" s="2"/>
      <c r="E952" s="2"/>
      <c r="F952" s="27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27"/>
      <c r="D953" s="2"/>
      <c r="E953" s="2"/>
      <c r="F953" s="27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27"/>
      <c r="D954" s="2"/>
      <c r="E954" s="2"/>
      <c r="F954" s="27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27"/>
      <c r="D955" s="2"/>
      <c r="E955" s="2"/>
      <c r="F955" s="27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27"/>
      <c r="D956" s="2"/>
      <c r="E956" s="2"/>
      <c r="F956" s="27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27"/>
      <c r="D957" s="2"/>
      <c r="E957" s="2"/>
      <c r="F957" s="27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27"/>
      <c r="D958" s="2"/>
      <c r="E958" s="2"/>
      <c r="F958" s="27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27"/>
      <c r="D959" s="2"/>
      <c r="E959" s="2"/>
      <c r="F959" s="27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27"/>
      <c r="D960" s="2"/>
      <c r="E960" s="2"/>
      <c r="F960" s="27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27"/>
      <c r="D961" s="2"/>
      <c r="E961" s="2"/>
      <c r="F961" s="27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27"/>
      <c r="D962" s="2"/>
      <c r="E962" s="2"/>
      <c r="F962" s="27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27"/>
      <c r="D963" s="2"/>
      <c r="E963" s="2"/>
      <c r="F963" s="27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27"/>
      <c r="D964" s="2"/>
      <c r="E964" s="2"/>
      <c r="F964" s="27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27"/>
      <c r="D965" s="2"/>
      <c r="E965" s="2"/>
      <c r="F965" s="27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27"/>
      <c r="D966" s="2"/>
      <c r="E966" s="2"/>
      <c r="F966" s="27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27"/>
      <c r="D967" s="2"/>
      <c r="E967" s="2"/>
      <c r="F967" s="27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27"/>
      <c r="D968" s="2"/>
      <c r="E968" s="2"/>
      <c r="F968" s="27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27"/>
      <c r="D969" s="2"/>
      <c r="E969" s="2"/>
      <c r="F969" s="27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27"/>
      <c r="D970" s="2"/>
      <c r="E970" s="2"/>
      <c r="F970" s="27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27"/>
      <c r="D971" s="2"/>
      <c r="E971" s="2"/>
      <c r="F971" s="27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27"/>
      <c r="D972" s="2"/>
      <c r="E972" s="2"/>
      <c r="F972" s="27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27"/>
      <c r="D973" s="2"/>
      <c r="E973" s="2"/>
      <c r="F973" s="27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27"/>
      <c r="D974" s="2"/>
      <c r="E974" s="2"/>
      <c r="F974" s="27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27"/>
      <c r="D975" s="2"/>
      <c r="E975" s="2"/>
      <c r="F975" s="27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27"/>
      <c r="D976" s="2"/>
      <c r="E976" s="2"/>
      <c r="F976" s="27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27"/>
      <c r="D977" s="2"/>
      <c r="E977" s="2"/>
      <c r="F977" s="27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27"/>
      <c r="D978" s="2"/>
      <c r="E978" s="2"/>
      <c r="F978" s="27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27"/>
      <c r="D979" s="2"/>
      <c r="E979" s="2"/>
      <c r="F979" s="27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27"/>
      <c r="D980" s="2"/>
      <c r="E980" s="2"/>
      <c r="F980" s="27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27"/>
      <c r="D981" s="2"/>
      <c r="E981" s="2"/>
      <c r="F981" s="27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27"/>
      <c r="D982" s="2"/>
      <c r="E982" s="2"/>
      <c r="F982" s="27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27"/>
      <c r="D983" s="2"/>
      <c r="E983" s="2"/>
      <c r="F983" s="27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27"/>
      <c r="D984" s="2"/>
      <c r="E984" s="2"/>
      <c r="F984" s="27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27"/>
      <c r="D985" s="2"/>
      <c r="E985" s="2"/>
      <c r="F985" s="27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27"/>
      <c r="D986" s="2"/>
      <c r="E986" s="2"/>
      <c r="F986" s="27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27"/>
      <c r="D987" s="2"/>
      <c r="E987" s="2"/>
      <c r="F987" s="27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27"/>
      <c r="D988" s="2"/>
      <c r="E988" s="2"/>
      <c r="F988" s="27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27"/>
      <c r="D989" s="2"/>
      <c r="E989" s="2"/>
      <c r="F989" s="27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27"/>
      <c r="D990" s="2"/>
      <c r="E990" s="2"/>
      <c r="F990" s="27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27"/>
      <c r="D991" s="2"/>
      <c r="E991" s="2"/>
      <c r="F991" s="27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27"/>
      <c r="D992" s="2"/>
      <c r="E992" s="2"/>
      <c r="F992" s="27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27"/>
      <c r="D993" s="2"/>
      <c r="E993" s="2"/>
      <c r="F993" s="27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27"/>
      <c r="D994" s="2"/>
      <c r="E994" s="2"/>
      <c r="F994" s="27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2"/>
      <c r="C995" s="27"/>
      <c r="D995" s="2"/>
      <c r="E995" s="2"/>
      <c r="F995" s="27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2"/>
      <c r="C996" s="27"/>
      <c r="D996" s="2"/>
      <c r="E996" s="2"/>
      <c r="F996" s="27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2"/>
      <c r="C997" s="27"/>
      <c r="D997" s="2"/>
      <c r="E997" s="2"/>
      <c r="F997" s="27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2"/>
      <c r="C998" s="27"/>
      <c r="D998" s="2"/>
      <c r="E998" s="2"/>
      <c r="F998" s="27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2"/>
      <c r="C999" s="27"/>
      <c r="D999" s="2"/>
      <c r="E999" s="2"/>
      <c r="F999" s="27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2"/>
      <c r="C1000" s="27"/>
      <c r="D1000" s="2"/>
      <c r="E1000" s="2"/>
      <c r="F1000" s="27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8" customHeight="1">
      <c r="A1001" s="2"/>
      <c r="B1001" s="2"/>
      <c r="C1001" s="27"/>
      <c r="D1001" s="2"/>
      <c r="E1001" s="2"/>
      <c r="F1001" s="27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8" customHeight="1">
      <c r="A1002" s="2"/>
      <c r="B1002" s="2"/>
      <c r="C1002" s="27"/>
      <c r="D1002" s="2"/>
      <c r="E1002" s="2"/>
      <c r="F1002" s="27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8" customHeight="1">
      <c r="A1003" s="2"/>
      <c r="B1003" s="2"/>
      <c r="C1003" s="27"/>
      <c r="D1003" s="2"/>
      <c r="E1003" s="2"/>
      <c r="F1003" s="27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8" customHeight="1">
      <c r="A1004" s="2"/>
      <c r="B1004" s="2"/>
      <c r="C1004" s="27"/>
      <c r="D1004" s="2"/>
      <c r="E1004" s="2"/>
      <c r="F1004" s="27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8" customHeight="1">
      <c r="A1005" s="2"/>
      <c r="B1005" s="2"/>
      <c r="C1005" s="27"/>
      <c r="D1005" s="2"/>
      <c r="E1005" s="2"/>
      <c r="F1005" s="27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8" customHeight="1">
      <c r="A1006" s="2"/>
      <c r="B1006" s="2"/>
      <c r="C1006" s="27"/>
      <c r="D1006" s="2"/>
      <c r="E1006" s="2"/>
      <c r="F1006" s="27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8" customHeight="1">
      <c r="A1007" s="2"/>
      <c r="B1007" s="2"/>
      <c r="C1007" s="27"/>
      <c r="D1007" s="2"/>
      <c r="E1007" s="2"/>
      <c r="F1007" s="27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8" customHeight="1">
      <c r="A1008" s="2"/>
      <c r="B1008" s="2"/>
      <c r="C1008" s="27"/>
      <c r="D1008" s="2"/>
      <c r="E1008" s="2"/>
      <c r="F1008" s="27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8" customHeight="1">
      <c r="A1009" s="2"/>
      <c r="B1009" s="2"/>
      <c r="C1009" s="27"/>
      <c r="D1009" s="2"/>
      <c r="E1009" s="2"/>
      <c r="F1009" s="27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8" customHeight="1">
      <c r="A1010" s="2"/>
      <c r="B1010" s="2"/>
      <c r="C1010" s="27"/>
      <c r="D1010" s="2"/>
      <c r="E1010" s="2"/>
      <c r="F1010" s="27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8" customHeight="1">
      <c r="A1011" s="2"/>
      <c r="B1011" s="2"/>
      <c r="C1011" s="27"/>
      <c r="D1011" s="2"/>
      <c r="E1011" s="2"/>
      <c r="F1011" s="27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18">
    <mergeCell ref="G65:H66"/>
    <mergeCell ref="C28:F28"/>
    <mergeCell ref="C35:F35"/>
    <mergeCell ref="C37:F37"/>
    <mergeCell ref="C42:F43"/>
    <mergeCell ref="C44:F44"/>
    <mergeCell ref="C50:F50"/>
    <mergeCell ref="C63:F65"/>
    <mergeCell ref="G17:H17"/>
    <mergeCell ref="C18:F18"/>
    <mergeCell ref="C51:F52"/>
    <mergeCell ref="C53:F53"/>
    <mergeCell ref="G51:H64"/>
    <mergeCell ref="C1:F1"/>
    <mergeCell ref="C2:F2"/>
    <mergeCell ref="C3:F3"/>
    <mergeCell ref="C4:F4"/>
    <mergeCell ref="C7:F7"/>
  </mergeCells>
  <hyperlinks>
    <hyperlink ref="C4" r:id="rId1" xr:uid="{00000000-0004-0000-0000-000000000000}"/>
  </hyperlinks>
  <pageMargins left="0.7" right="0.7" top="0.75" bottom="0.7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84"/>
  <sheetViews>
    <sheetView topLeftCell="A63" workbookViewId="0">
      <selection activeCell="I82" sqref="I82"/>
    </sheetView>
  </sheetViews>
  <sheetFormatPr defaultColWidth="11.19921875" defaultRowHeight="15" customHeight="1"/>
  <cols>
    <col min="1" max="2" width="10" customWidth="1"/>
    <col min="3" max="3" width="25.3984375" customWidth="1"/>
    <col min="4" max="4" width="20.69921875" customWidth="1"/>
    <col min="5" max="5" width="13.296875" customWidth="1"/>
    <col min="6" max="6" width="9.796875" customWidth="1"/>
    <col min="7" max="7" width="17.09765625" customWidth="1"/>
    <col min="8" max="8" width="44" customWidth="1"/>
    <col min="9" max="9" width="12.796875" customWidth="1"/>
    <col min="10" max="27" width="10" customWidth="1"/>
  </cols>
  <sheetData>
    <row r="1" spans="1:27" ht="33.75" customHeight="1">
      <c r="A1" s="28"/>
      <c r="B1" s="72" t="s">
        <v>107</v>
      </c>
      <c r="C1" s="53"/>
      <c r="D1" s="53"/>
      <c r="E1" s="53"/>
      <c r="F1" s="53"/>
      <c r="G1" s="53"/>
      <c r="H1" s="53"/>
      <c r="I1" s="53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31.5" customHeight="1">
      <c r="A2" s="28"/>
      <c r="B2" s="73" t="s">
        <v>108</v>
      </c>
      <c r="C2" s="63"/>
      <c r="D2" s="63"/>
      <c r="E2" s="63"/>
      <c r="F2" s="63"/>
      <c r="G2" s="63"/>
      <c r="H2" s="63"/>
      <c r="I2" s="74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37.5" customHeight="1">
      <c r="A3" s="28"/>
      <c r="B3" s="73" t="s">
        <v>109</v>
      </c>
      <c r="C3" s="63"/>
      <c r="D3" s="63"/>
      <c r="E3" s="63"/>
      <c r="F3" s="63"/>
      <c r="G3" s="63"/>
      <c r="H3" s="63"/>
      <c r="I3" s="74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37.5" customHeight="1">
      <c r="A4" s="28"/>
      <c r="B4" s="73" t="s">
        <v>110</v>
      </c>
      <c r="C4" s="63"/>
      <c r="D4" s="63"/>
      <c r="E4" s="63"/>
      <c r="F4" s="63"/>
      <c r="G4" s="63"/>
      <c r="H4" s="63"/>
      <c r="I4" s="74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37.5" customHeight="1">
      <c r="A5" s="28"/>
      <c r="B5" s="73" t="s">
        <v>111</v>
      </c>
      <c r="C5" s="63"/>
      <c r="D5" s="63"/>
      <c r="E5" s="63"/>
      <c r="F5" s="63"/>
      <c r="G5" s="63"/>
      <c r="H5" s="63"/>
      <c r="I5" s="74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31.5" customHeight="1">
      <c r="A6" s="28"/>
      <c r="B6" s="75" t="s">
        <v>112</v>
      </c>
      <c r="C6" s="76"/>
      <c r="D6" s="76"/>
      <c r="E6" s="76"/>
      <c r="F6" s="76"/>
      <c r="G6" s="76"/>
      <c r="H6" s="76"/>
      <c r="I6" s="7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24" customHeight="1">
      <c r="A7" s="28"/>
      <c r="B7" s="29"/>
      <c r="C7" s="30"/>
      <c r="D7" s="30"/>
      <c r="E7" s="30"/>
      <c r="F7" s="30"/>
      <c r="G7" s="30"/>
      <c r="H7" s="30"/>
      <c r="I7" s="3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24" customHeight="1">
      <c r="A8" s="28"/>
      <c r="B8" s="78" t="s">
        <v>113</v>
      </c>
      <c r="C8" s="53"/>
      <c r="D8" s="53"/>
      <c r="E8" s="53"/>
      <c r="F8" s="53"/>
      <c r="G8" s="53"/>
      <c r="H8" s="53"/>
      <c r="I8" s="53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24" customHeight="1">
      <c r="A9" s="28"/>
      <c r="B9" s="29"/>
      <c r="C9" s="31" t="s">
        <v>114</v>
      </c>
      <c r="D9" s="79"/>
      <c r="E9" s="63"/>
      <c r="F9" s="63"/>
      <c r="G9" s="63"/>
      <c r="H9" s="63"/>
      <c r="I9" s="63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4" customHeight="1">
      <c r="A10" s="28"/>
      <c r="B10" s="29"/>
      <c r="C10" s="31" t="s">
        <v>115</v>
      </c>
      <c r="D10" s="79"/>
      <c r="E10" s="63"/>
      <c r="F10" s="63"/>
      <c r="G10" s="63"/>
      <c r="H10" s="63"/>
      <c r="I10" s="63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24" customHeight="1">
      <c r="A11" s="28"/>
      <c r="B11" s="29"/>
      <c r="C11" s="31" t="s">
        <v>116</v>
      </c>
      <c r="D11" s="79"/>
      <c r="E11" s="63"/>
      <c r="F11" s="63"/>
      <c r="G11" s="63"/>
      <c r="H11" s="63"/>
      <c r="I11" s="63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6.75" customHeight="1">
      <c r="A12" s="28"/>
      <c r="B12" s="29"/>
      <c r="C12" s="31" t="s">
        <v>117</v>
      </c>
      <c r="D12" s="79"/>
      <c r="E12" s="63"/>
      <c r="F12" s="63"/>
      <c r="G12" s="63"/>
      <c r="H12" s="63"/>
      <c r="I12" s="63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24" customHeight="1">
      <c r="A13" s="28"/>
      <c r="B13" s="29"/>
      <c r="C13" s="31" t="s">
        <v>118</v>
      </c>
      <c r="D13" s="80"/>
      <c r="E13" s="63"/>
      <c r="F13" s="63"/>
      <c r="G13" s="63"/>
      <c r="H13" s="63"/>
      <c r="I13" s="63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24" customHeight="1">
      <c r="A14" s="28"/>
      <c r="B14" s="29"/>
      <c r="C14" s="31" t="s">
        <v>119</v>
      </c>
      <c r="D14" s="81"/>
      <c r="E14" s="63"/>
      <c r="F14" s="63"/>
      <c r="G14" s="63"/>
      <c r="H14" s="63"/>
      <c r="I14" s="63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25.5" customHeight="1">
      <c r="A15" s="28"/>
      <c r="B15" s="82"/>
      <c r="C15" s="63"/>
      <c r="D15" s="63"/>
      <c r="E15" s="63"/>
      <c r="F15" s="63"/>
      <c r="G15" s="63"/>
      <c r="H15" s="63"/>
      <c r="I15" s="63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35.25" customHeight="1">
      <c r="A16" s="28"/>
      <c r="B16" s="78" t="s">
        <v>120</v>
      </c>
      <c r="C16" s="53"/>
      <c r="D16" s="53"/>
      <c r="E16" s="53"/>
      <c r="F16" s="53"/>
      <c r="G16" s="53"/>
      <c r="H16" s="53"/>
      <c r="I16" s="53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33.75" customHeight="1">
      <c r="A17" s="28"/>
      <c r="B17" s="32"/>
      <c r="C17" s="33" t="s">
        <v>5</v>
      </c>
      <c r="D17" s="33" t="s">
        <v>121</v>
      </c>
      <c r="E17" s="33" t="s">
        <v>122</v>
      </c>
      <c r="F17" s="33" t="s">
        <v>123</v>
      </c>
      <c r="G17" s="33" t="s">
        <v>114</v>
      </c>
      <c r="H17" s="33" t="s">
        <v>124</v>
      </c>
      <c r="I17" s="34" t="s">
        <v>7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5.6">
      <c r="A18" s="28"/>
      <c r="B18" s="35">
        <v>1</v>
      </c>
      <c r="C18" s="32" t="s">
        <v>19</v>
      </c>
      <c r="D18" s="36"/>
      <c r="E18" s="36"/>
      <c r="F18" s="32">
        <v>1</v>
      </c>
      <c r="G18" s="37" t="s">
        <v>139</v>
      </c>
      <c r="H18" s="37"/>
      <c r="I18" s="38">
        <f>IFERROR((IFERROR(VLOOKUP(C18,MENU!$C$9:$E$17,3,FALSE)+IFERROR(VLOOKUP(D18,MENU!$C$19:$E$26,3,FALSE),0)++IFERROR(VLOOKUP(E18,MENU!$C$19:$E$25,3,FALSE),0),"")*F18),"")</f>
        <v>17.95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15.75" customHeight="1">
      <c r="A19" s="28"/>
      <c r="B19" s="35">
        <v>2</v>
      </c>
      <c r="C19" s="32" t="s">
        <v>13</v>
      </c>
      <c r="D19" s="36" t="s">
        <v>46</v>
      </c>
      <c r="E19" s="36"/>
      <c r="F19" s="32">
        <v>2</v>
      </c>
      <c r="G19" s="37" t="s">
        <v>138</v>
      </c>
      <c r="H19" s="37"/>
      <c r="I19" s="38">
        <f>IFERROR((IFERROR(VLOOKUP(C19,MENU!$C$9:$E$17,3,FALSE)+IFERROR(VLOOKUP(D19,MENU!$C$19:$E$26,3,FALSE),0)++IFERROR(VLOOKUP(E19,MENU!$C$19:$E$25,3,FALSE),0),"")*F19),"")</f>
        <v>39.799999999999997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5.75" customHeight="1">
      <c r="A20" s="28"/>
      <c r="B20" s="35">
        <v>3</v>
      </c>
      <c r="C20" s="32"/>
      <c r="D20" s="36"/>
      <c r="E20" s="36"/>
      <c r="F20" s="32"/>
      <c r="G20" s="37"/>
      <c r="H20" s="37"/>
      <c r="I20" s="38" t="str">
        <f>IFERROR((IFERROR(VLOOKUP(C20,MENU!$C$9:$E$17,3,FALSE)+IFERROR(VLOOKUP(D20,MENU!$C$19:$E$26,3,FALSE),0)++IFERROR(VLOOKUP(E20,MENU!$C$19:$E$25,3,FALSE),0),"")*F20),"")</f>
        <v/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5.75" customHeight="1">
      <c r="A21" s="28"/>
      <c r="B21" s="35">
        <v>4</v>
      </c>
      <c r="C21" s="32"/>
      <c r="D21" s="36"/>
      <c r="E21" s="36"/>
      <c r="F21" s="32"/>
      <c r="G21" s="37"/>
      <c r="H21" s="37"/>
      <c r="I21" s="38" t="str">
        <f>IFERROR((IFERROR(VLOOKUP(C21,MENU!$C$9:$E$17,3,FALSE)+IFERROR(VLOOKUP(D21,MENU!$C$19:$E$26,3,FALSE),0)++IFERROR(VLOOKUP(E21,MENU!$C$19:$E$25,3,FALSE),0),"")*F21),"")</f>
        <v/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15.75" customHeight="1">
      <c r="A22" s="28"/>
      <c r="B22" s="35">
        <v>5</v>
      </c>
      <c r="C22" s="32"/>
      <c r="D22" s="36"/>
      <c r="E22" s="36"/>
      <c r="F22" s="32"/>
      <c r="G22" s="36"/>
      <c r="H22" s="36"/>
      <c r="I22" s="38" t="str">
        <f>IFERROR((IFERROR(VLOOKUP(C22,MENU!$C$9:$E$17,3,FALSE)+IFERROR(VLOOKUP(D22,MENU!$C$19:$E$26,3,FALSE),0)++IFERROR(VLOOKUP(E22,MENU!$C$19:$E$25,3,FALSE),0),"")*F22),"")</f>
        <v/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15.75" customHeight="1">
      <c r="A23" s="28"/>
      <c r="B23" s="35">
        <v>6</v>
      </c>
      <c r="C23" s="32"/>
      <c r="D23" s="36"/>
      <c r="E23" s="36"/>
      <c r="F23" s="39"/>
      <c r="G23" s="36"/>
      <c r="H23" s="36"/>
      <c r="I23" s="38" t="str">
        <f>IFERROR((IFERROR(VLOOKUP(C23,MENU!$C$9:$E$17,3,FALSE)+IFERROR(VLOOKUP(D23,MENU!$C$19:$E$26,3,FALSE),0)++IFERROR(VLOOKUP(E23,MENU!$C$19:$E$25,3,FALSE),0),"")*F23),"")</f>
        <v/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15.75" customHeight="1">
      <c r="A24" s="28"/>
      <c r="B24" s="35">
        <v>7</v>
      </c>
      <c r="C24" s="32"/>
      <c r="D24" s="36"/>
      <c r="E24" s="36"/>
      <c r="F24" s="39"/>
      <c r="G24" s="36"/>
      <c r="H24" s="36"/>
      <c r="I24" s="38" t="str">
        <f>IFERROR((IFERROR(VLOOKUP(C24,MENU!$C$9:$E$17,3,FALSE)+IFERROR(VLOOKUP(D24,MENU!$C$19:$E$26,3,FALSE),0)++IFERROR(VLOOKUP(E24,MENU!$C$19:$E$25,3,FALSE),0),"")*F24),"")</f>
        <v/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15.75" customHeight="1">
      <c r="A25" s="28"/>
      <c r="B25" s="35">
        <v>8</v>
      </c>
      <c r="C25" s="32"/>
      <c r="D25" s="36"/>
      <c r="E25" s="36"/>
      <c r="F25" s="39"/>
      <c r="G25" s="36"/>
      <c r="H25" s="36"/>
      <c r="I25" s="38" t="str">
        <f>IFERROR((IFERROR(VLOOKUP(C25,MENU!$C$9:$E$17,3,FALSE)+IFERROR(VLOOKUP(D25,MENU!$C$19:$E$26,3,FALSE),0)++IFERROR(VLOOKUP(E25,MENU!$C$19:$E$25,3,FALSE),0),"")*F25),"")</f>
        <v/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15.75" customHeight="1">
      <c r="A26" s="28"/>
      <c r="B26" s="35">
        <v>9</v>
      </c>
      <c r="C26" s="32"/>
      <c r="D26" s="36"/>
      <c r="E26" s="36"/>
      <c r="F26" s="32"/>
      <c r="G26" s="36"/>
      <c r="H26" s="36"/>
      <c r="I26" s="38" t="str">
        <f>IFERROR((IFERROR(VLOOKUP(C26,MENU!$C$9:$E$17,3,FALSE)+IFERROR(VLOOKUP(D26,MENU!$C$19:$E$26,3,FALSE),0)++IFERROR(VLOOKUP(E26,MENU!$C$19:$E$25,3,FALSE),0),"")*F26),"")</f>
        <v/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15.75" customHeight="1">
      <c r="A27" s="28"/>
      <c r="B27" s="35">
        <v>10</v>
      </c>
      <c r="C27" s="32"/>
      <c r="D27" s="36"/>
      <c r="E27" s="36"/>
      <c r="F27" s="32"/>
      <c r="G27" s="36"/>
      <c r="H27" s="36"/>
      <c r="I27" s="38" t="str">
        <f>IFERROR((IFERROR(VLOOKUP(C27,MENU!$C$9:$E$17,3,FALSE)+IFERROR(VLOOKUP(D27,MENU!$C$19:$E$26,3,FALSE),0)++IFERROR(VLOOKUP(E27,MENU!$C$19:$E$25,3,FALSE),0),"")*F27),"")</f>
        <v/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15.75" customHeight="1">
      <c r="A28" s="28"/>
      <c r="B28" s="35">
        <v>11</v>
      </c>
      <c r="C28" s="32"/>
      <c r="D28" s="36"/>
      <c r="E28" s="36"/>
      <c r="F28" s="32"/>
      <c r="G28" s="36"/>
      <c r="H28" s="36"/>
      <c r="I28" s="38" t="str">
        <f>IFERROR((IFERROR(VLOOKUP(C28,MENU!$C$9:$E$17,3,FALSE)+IFERROR(VLOOKUP(D28,MENU!$C$19:$E$26,3,FALSE),0)++IFERROR(VLOOKUP(E28,MENU!$C$19:$E$25,3,FALSE),0),"")*F28),"")</f>
        <v/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15.75" customHeight="1">
      <c r="A29" s="28"/>
      <c r="B29" s="35">
        <v>12</v>
      </c>
      <c r="C29" s="32"/>
      <c r="D29" s="36"/>
      <c r="E29" s="36"/>
      <c r="F29" s="32"/>
      <c r="G29" s="36"/>
      <c r="H29" s="36"/>
      <c r="I29" s="38" t="str">
        <f>IFERROR((IFERROR(VLOOKUP(C29,MENU!$C$9:$E$17,3,FALSE)+IFERROR(VLOOKUP(D29,MENU!$C$19:$E$26,3,FALSE),0)++IFERROR(VLOOKUP(E29,MENU!$C$19:$E$25,3,FALSE),0),"")*F29),"")</f>
        <v/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5.75" customHeight="1">
      <c r="A30" s="28"/>
      <c r="B30" s="35">
        <v>13</v>
      </c>
      <c r="C30" s="32"/>
      <c r="D30" s="36"/>
      <c r="E30" s="36"/>
      <c r="F30" s="32"/>
      <c r="G30" s="36"/>
      <c r="H30" s="36"/>
      <c r="I30" s="38" t="str">
        <f>IFERROR((IFERROR(VLOOKUP(C30,MENU!$C$9:$E$17,3,FALSE)+IFERROR(VLOOKUP(D30,MENU!$C$19:$E$26,3,FALSE),0)++IFERROR(VLOOKUP(E30,MENU!$C$19:$E$25,3,FALSE),0),"")*F30),"")</f>
        <v/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15.75" customHeight="1">
      <c r="A31" s="28"/>
      <c r="B31" s="35">
        <v>14</v>
      </c>
      <c r="C31" s="32"/>
      <c r="D31" s="36"/>
      <c r="E31" s="36"/>
      <c r="F31" s="32"/>
      <c r="G31" s="36"/>
      <c r="H31" s="36"/>
      <c r="I31" s="38" t="str">
        <f>IFERROR((IFERROR(VLOOKUP(C31,MENU!$C$9:$E$17,3,FALSE)+IFERROR(VLOOKUP(D31,MENU!$C$19:$E$26,3,FALSE),0)++IFERROR(VLOOKUP(E31,MENU!$C$19:$E$25,3,FALSE),0),"")*F31),"")</f>
        <v/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5.75" customHeight="1">
      <c r="A32" s="28"/>
      <c r="B32" s="35">
        <v>15</v>
      </c>
      <c r="C32" s="32"/>
      <c r="D32" s="36"/>
      <c r="E32" s="36"/>
      <c r="F32" s="32"/>
      <c r="G32" s="36"/>
      <c r="H32" s="36"/>
      <c r="I32" s="38" t="str">
        <f>IFERROR((IFERROR(VLOOKUP(C32,MENU!$C$9:$E$17,3,FALSE)+IFERROR(VLOOKUP(D32,MENU!$C$19:$E$26,3,FALSE),0)++IFERROR(VLOOKUP(E32,MENU!$C$19:$E$25,3,FALSE),0),"")*F32),"")</f>
        <v/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5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40.5" customHeight="1">
      <c r="A34" s="28"/>
      <c r="B34" s="78" t="s">
        <v>125</v>
      </c>
      <c r="C34" s="53"/>
      <c r="D34" s="53"/>
      <c r="E34" s="53"/>
      <c r="F34" s="53"/>
      <c r="G34" s="53"/>
      <c r="H34" s="53"/>
      <c r="I34" s="53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49.5" customHeight="1">
      <c r="A35" s="28"/>
      <c r="B35" s="32"/>
      <c r="C35" s="33" t="s">
        <v>5</v>
      </c>
      <c r="D35" s="33" t="s">
        <v>123</v>
      </c>
      <c r="E35" s="71" t="s">
        <v>126</v>
      </c>
      <c r="F35" s="57"/>
      <c r="G35" s="33" t="s">
        <v>114</v>
      </c>
      <c r="H35" s="33" t="s">
        <v>124</v>
      </c>
      <c r="I35" s="34" t="s">
        <v>7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5.75" customHeight="1">
      <c r="A36" s="28"/>
      <c r="B36" s="35">
        <v>1</v>
      </c>
      <c r="C36" s="32"/>
      <c r="D36" s="39"/>
      <c r="E36" s="70"/>
      <c r="F36" s="57"/>
      <c r="G36" s="37"/>
      <c r="H36" s="37"/>
      <c r="I36" s="38" t="str">
        <f>IFERROR(VLOOKUP(C36,MENU!$C$30:$E$34,3,FALSE)*D36+(IF(E36="Yes","1","0")*D36),"")</f>
        <v/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5.75" customHeight="1">
      <c r="A37" s="28"/>
      <c r="B37" s="35">
        <v>2</v>
      </c>
      <c r="C37" s="32"/>
      <c r="D37" s="32"/>
      <c r="E37" s="70"/>
      <c r="F37" s="57"/>
      <c r="G37" s="37"/>
      <c r="H37" s="37"/>
      <c r="I37" s="38" t="str">
        <f>IFERROR(VLOOKUP(C37,MENU!$C$30:$E$34,3,FALSE)*D37+(IF(E37="Yes","1","0")*D37),"")</f>
        <v/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5.75" customHeight="1">
      <c r="A38" s="28"/>
      <c r="B38" s="35">
        <v>3</v>
      </c>
      <c r="C38" s="32"/>
      <c r="D38" s="32"/>
      <c r="E38" s="70"/>
      <c r="F38" s="57"/>
      <c r="G38" s="37"/>
      <c r="H38" s="37"/>
      <c r="I38" s="38" t="str">
        <f>IFERROR(VLOOKUP(C38,MENU!$C$30:$E$34,3,FALSE)*D38+(IF(E38="Yes","1","0")*D38),"")</f>
        <v/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5.75" customHeight="1">
      <c r="A39" s="28"/>
      <c r="B39" s="35">
        <v>4</v>
      </c>
      <c r="C39" s="32"/>
      <c r="D39" s="32"/>
      <c r="E39" s="70"/>
      <c r="F39" s="57"/>
      <c r="G39" s="37"/>
      <c r="H39" s="37"/>
      <c r="I39" s="38" t="str">
        <f>IFERROR(VLOOKUP(C39,MENU!$C$30:$E$34,3,FALSE)*D39+(IF(E39="Yes","1","0")*D39),"")</f>
        <v/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5.75" customHeight="1">
      <c r="A40" s="28"/>
      <c r="B40" s="35">
        <v>5</v>
      </c>
      <c r="C40" s="32"/>
      <c r="D40" s="32"/>
      <c r="E40" s="70"/>
      <c r="F40" s="57"/>
      <c r="G40" s="36"/>
      <c r="H40" s="36"/>
      <c r="I40" s="38" t="str">
        <f>IFERROR(VLOOKUP(C40,MENU!$C$30:$E$34,3,FALSE)*D40+(IF(E40="Yes","1","0")*D40),"")</f>
        <v/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5.75" customHeight="1">
      <c r="A41" s="28"/>
      <c r="B41" s="35">
        <v>6</v>
      </c>
      <c r="C41" s="32"/>
      <c r="D41" s="32"/>
      <c r="E41" s="70"/>
      <c r="F41" s="57"/>
      <c r="G41" s="36"/>
      <c r="H41" s="36"/>
      <c r="I41" s="38" t="str">
        <f>IFERROR(VLOOKUP(C41,MENU!$C$30:$E$34,3,FALSE)*D41+(IF(E41="Yes","1","0")*D41),"")</f>
        <v/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15.75" customHeight="1">
      <c r="A42" s="28"/>
      <c r="B42" s="35">
        <v>7</v>
      </c>
      <c r="C42" s="32"/>
      <c r="D42" s="32"/>
      <c r="E42" s="70"/>
      <c r="F42" s="57"/>
      <c r="G42" s="36"/>
      <c r="H42" s="36"/>
      <c r="I42" s="38" t="str">
        <f>IFERROR(VLOOKUP(C42,MENU!$C$30:$E$34,3,FALSE)*D42+(IF(E42="Yes","1","0")*D42),"")</f>
        <v/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5.75" customHeight="1">
      <c r="A43" s="28"/>
      <c r="B43" s="35">
        <v>8</v>
      </c>
      <c r="C43" s="32"/>
      <c r="D43" s="32"/>
      <c r="E43" s="70"/>
      <c r="F43" s="57"/>
      <c r="G43" s="36"/>
      <c r="H43" s="36"/>
      <c r="I43" s="38" t="str">
        <f>IFERROR(VLOOKUP(C43,MENU!$C$30:$E$34,3,FALSE)*D43+(IF(E43="Yes","1","0")*D43),"")</f>
        <v/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15.75" customHeight="1">
      <c r="A44" s="28"/>
      <c r="B44" s="35">
        <v>9</v>
      </c>
      <c r="C44" s="32"/>
      <c r="D44" s="32"/>
      <c r="E44" s="70"/>
      <c r="F44" s="57"/>
      <c r="G44" s="36"/>
      <c r="H44" s="36"/>
      <c r="I44" s="38" t="str">
        <f>IFERROR(VLOOKUP(C44,MENU!$C$30:$E$34,3,FALSE)*D44+(IF(E44="Yes","1","0")*D44),"")</f>
        <v/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.75" customHeight="1">
      <c r="A45" s="28"/>
      <c r="B45" s="35">
        <v>10</v>
      </c>
      <c r="C45" s="32"/>
      <c r="D45" s="32"/>
      <c r="E45" s="70"/>
      <c r="F45" s="57"/>
      <c r="G45" s="36"/>
      <c r="H45" s="36"/>
      <c r="I45" s="32" t="str">
        <f>IFERROR(VLOOKUP(C45,MENU!$C$30:$E$34,3,FALSE)*D45+(IF(E45="Yes","1","0")*D45),"")</f>
        <v/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5.75" customHeight="1">
      <c r="A46" s="28"/>
      <c r="B46" s="35">
        <v>11</v>
      </c>
      <c r="C46" s="32"/>
      <c r="D46" s="32"/>
      <c r="E46" s="70"/>
      <c r="F46" s="57"/>
      <c r="G46" s="36"/>
      <c r="H46" s="36"/>
      <c r="I46" s="32" t="str">
        <f>IFERROR(VLOOKUP(C46,MENU!$C$30:$E$34,3,FALSE)*D46+(IF(E46="Yes","1","0")*D46),"")</f>
        <v/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.75" customHeight="1">
      <c r="A47" s="28"/>
      <c r="B47" s="35">
        <v>12</v>
      </c>
      <c r="C47" s="32"/>
      <c r="D47" s="32"/>
      <c r="E47" s="70"/>
      <c r="F47" s="57"/>
      <c r="G47" s="36"/>
      <c r="H47" s="36"/>
      <c r="I47" s="32" t="str">
        <f>IFERROR(VLOOKUP(C47,MENU!$C$30:$E$34,3,FALSE)*D47+(IF(E47="Yes","1","0")*D47),"")</f>
        <v/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5.75" customHeight="1">
      <c r="A48" s="28"/>
      <c r="B48" s="35">
        <v>13</v>
      </c>
      <c r="C48" s="32"/>
      <c r="D48" s="32"/>
      <c r="E48" s="70"/>
      <c r="F48" s="57"/>
      <c r="G48" s="36"/>
      <c r="H48" s="36"/>
      <c r="I48" s="32" t="str">
        <f>IFERROR(VLOOKUP(C48,MENU!$C$30:$E$34,3,FALSE)*D48+(IF(E48="Yes","1","0")*D48),"")</f>
        <v/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5.75" customHeight="1">
      <c r="A49" s="28"/>
      <c r="B49" s="35">
        <v>14</v>
      </c>
      <c r="C49" s="32"/>
      <c r="D49" s="32"/>
      <c r="E49" s="70"/>
      <c r="F49" s="57"/>
      <c r="G49" s="36"/>
      <c r="H49" s="36"/>
      <c r="I49" s="32" t="str">
        <f>IFERROR(VLOOKUP(C49,MENU!$C$30:$E$34,3,FALSE)*D49+(IF(E49="Yes","1","0")*D49),"")</f>
        <v/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5.75" customHeight="1">
      <c r="A50" s="28"/>
      <c r="B50" s="35">
        <v>15</v>
      </c>
      <c r="C50" s="32"/>
      <c r="D50" s="32"/>
      <c r="E50" s="70"/>
      <c r="F50" s="57"/>
      <c r="G50" s="36"/>
      <c r="H50" s="36"/>
      <c r="I50" s="32" t="str">
        <f>IFERROR(VLOOKUP(C50,MENU!$C$30:$E$34,3,FALSE)*D50+(IF(E50="Yes","1","0")*D50),"")</f>
        <v/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5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2.25" customHeight="1">
      <c r="A52" s="28"/>
      <c r="B52" s="78" t="s">
        <v>127</v>
      </c>
      <c r="C52" s="53"/>
      <c r="D52" s="53"/>
      <c r="E52" s="53"/>
      <c r="F52" s="53"/>
      <c r="G52" s="53"/>
      <c r="H52" s="53"/>
      <c r="I52" s="53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28.5" customHeight="1">
      <c r="A53" s="28"/>
      <c r="B53" s="32"/>
      <c r="C53" s="40" t="s">
        <v>5</v>
      </c>
      <c r="D53" s="40" t="s">
        <v>128</v>
      </c>
      <c r="E53" s="71" t="s">
        <v>129</v>
      </c>
      <c r="F53" s="57"/>
      <c r="G53" s="40" t="s">
        <v>130</v>
      </c>
      <c r="H53" s="33" t="s">
        <v>124</v>
      </c>
      <c r="I53" s="34" t="s">
        <v>7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5.75" customHeight="1">
      <c r="A54" s="28"/>
      <c r="B54" s="41">
        <v>1</v>
      </c>
      <c r="C54" s="42"/>
      <c r="D54" s="42"/>
      <c r="E54" s="83"/>
      <c r="F54" s="84"/>
      <c r="G54" s="42"/>
      <c r="H54" s="43"/>
      <c r="I54" s="38">
        <f t="shared" ref="I54:I61" si="0">IF(AND(D54=5), 75,
    IF(AND(D54=10), 140, IF(AND(D54=15), 200, IF(AND(D54=20), 265,
        0))))</f>
        <v>0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5.75" customHeight="1">
      <c r="A55" s="28"/>
      <c r="B55" s="41">
        <v>2</v>
      </c>
      <c r="C55" s="42"/>
      <c r="D55" s="42"/>
      <c r="E55" s="83"/>
      <c r="F55" s="84"/>
      <c r="G55" s="42"/>
      <c r="H55" s="42"/>
      <c r="I55" s="38">
        <f t="shared" si="0"/>
        <v>0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5.75" customHeight="1">
      <c r="A56" s="28"/>
      <c r="B56" s="41">
        <v>3</v>
      </c>
      <c r="C56" s="42"/>
      <c r="D56" s="42"/>
      <c r="E56" s="83"/>
      <c r="F56" s="84"/>
      <c r="G56" s="42"/>
      <c r="H56" s="42"/>
      <c r="I56" s="38">
        <f t="shared" si="0"/>
        <v>0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5.75" customHeight="1">
      <c r="A57" s="28"/>
      <c r="B57" s="41">
        <v>4</v>
      </c>
      <c r="C57" s="42"/>
      <c r="D57" s="42"/>
      <c r="E57" s="83"/>
      <c r="F57" s="84"/>
      <c r="G57" s="42"/>
      <c r="H57" s="42"/>
      <c r="I57" s="38">
        <f t="shared" si="0"/>
        <v>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5.75" customHeight="1">
      <c r="A58" s="28"/>
      <c r="B58" s="41">
        <v>5</v>
      </c>
      <c r="C58" s="42"/>
      <c r="D58" s="42"/>
      <c r="E58" s="83"/>
      <c r="F58" s="84"/>
      <c r="G58" s="42"/>
      <c r="H58" s="42"/>
      <c r="I58" s="38">
        <f t="shared" si="0"/>
        <v>0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5.75" customHeight="1">
      <c r="A59" s="28"/>
      <c r="B59" s="41">
        <v>6</v>
      </c>
      <c r="C59" s="42"/>
      <c r="D59" s="42"/>
      <c r="E59" s="83"/>
      <c r="F59" s="84"/>
      <c r="G59" s="42"/>
      <c r="H59" s="42"/>
      <c r="I59" s="38">
        <f t="shared" si="0"/>
        <v>0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5.75" customHeight="1">
      <c r="A60" s="28"/>
      <c r="B60" s="41">
        <v>7</v>
      </c>
      <c r="C60" s="42"/>
      <c r="D60" s="42"/>
      <c r="E60" s="83"/>
      <c r="F60" s="84"/>
      <c r="G60" s="42"/>
      <c r="H60" s="42"/>
      <c r="I60" s="38">
        <f t="shared" si="0"/>
        <v>0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5.75" customHeight="1">
      <c r="A61" s="28"/>
      <c r="B61" s="41">
        <v>8</v>
      </c>
      <c r="C61" s="42"/>
      <c r="D61" s="42"/>
      <c r="E61" s="83"/>
      <c r="F61" s="84"/>
      <c r="G61" s="42"/>
      <c r="H61" s="42"/>
      <c r="I61" s="38">
        <f t="shared" si="0"/>
        <v>0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5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" customHeight="1">
      <c r="A63" s="28"/>
      <c r="B63" s="78" t="s">
        <v>131</v>
      </c>
      <c r="C63" s="53"/>
      <c r="D63" s="53"/>
      <c r="E63" s="53"/>
      <c r="F63" s="53"/>
      <c r="G63" s="53"/>
      <c r="H63" s="53"/>
      <c r="I63" s="53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5.75" customHeight="1">
      <c r="A64" s="28"/>
      <c r="B64" s="32"/>
      <c r="C64" s="33" t="s">
        <v>5</v>
      </c>
      <c r="D64" s="33" t="s">
        <v>123</v>
      </c>
      <c r="E64" s="71" t="s">
        <v>124</v>
      </c>
      <c r="F64" s="56"/>
      <c r="G64" s="56"/>
      <c r="H64" s="57"/>
      <c r="I64" s="34" t="s">
        <v>7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5.75" customHeight="1">
      <c r="A65" s="28"/>
      <c r="B65" s="32">
        <v>1</v>
      </c>
      <c r="C65" s="32"/>
      <c r="D65" s="32"/>
      <c r="E65" s="70"/>
      <c r="F65" s="56"/>
      <c r="G65" s="56"/>
      <c r="H65" s="57"/>
      <c r="I65" s="32" t="str">
        <f>IFERROR((VLOOKUP(C65,MENU!$C$39:$E$41,3,FALSE)*D65),"")</f>
        <v/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.75" customHeight="1">
      <c r="A66" s="28"/>
      <c r="B66" s="32">
        <v>2</v>
      </c>
      <c r="C66" s="32"/>
      <c r="D66" s="32"/>
      <c r="E66" s="70"/>
      <c r="F66" s="56"/>
      <c r="G66" s="56"/>
      <c r="H66" s="57"/>
      <c r="I66" s="32" t="str">
        <f>IFERROR((VLOOKUP(C66,MENU!$C$39:$E$41,3,FALSE)*D66),"")</f>
        <v/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5.75" customHeight="1">
      <c r="A67" s="28"/>
      <c r="B67" s="32">
        <v>3</v>
      </c>
      <c r="C67" s="32"/>
      <c r="D67" s="32"/>
      <c r="E67" s="70"/>
      <c r="F67" s="56"/>
      <c r="G67" s="56"/>
      <c r="H67" s="57"/>
      <c r="I67" s="32" t="str">
        <f>IFERROR((VLOOKUP(C67,MENU!$C$39:$E$41,3,FALSE)*D67),"")</f>
        <v/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.75" customHeight="1">
      <c r="A68" s="28"/>
      <c r="B68" s="32">
        <v>4</v>
      </c>
      <c r="C68" s="32"/>
      <c r="D68" s="32"/>
      <c r="E68" s="70"/>
      <c r="F68" s="56"/>
      <c r="G68" s="56"/>
      <c r="H68" s="57"/>
      <c r="I68" s="32" t="str">
        <f>IFERROR((VLOOKUP(C68,MENU!$C$39:$E$41,3,FALSE)*D68),"")</f>
        <v/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" customHeight="1">
      <c r="A70" s="28"/>
      <c r="B70" s="78" t="s">
        <v>132</v>
      </c>
      <c r="C70" s="53"/>
      <c r="D70" s="53"/>
      <c r="E70" s="53"/>
      <c r="F70" s="53"/>
      <c r="G70" s="53"/>
      <c r="H70" s="53"/>
      <c r="I70" s="53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5.75" customHeight="1">
      <c r="A71" s="28"/>
      <c r="B71" s="32"/>
      <c r="C71" s="33" t="s">
        <v>5</v>
      </c>
      <c r="D71" s="33" t="s">
        <v>123</v>
      </c>
      <c r="E71" s="71" t="s">
        <v>124</v>
      </c>
      <c r="F71" s="56"/>
      <c r="G71" s="56"/>
      <c r="H71" s="57"/>
      <c r="I71" s="34" t="s">
        <v>7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5.75" customHeight="1">
      <c r="A72" s="28"/>
      <c r="B72" s="32">
        <v>1</v>
      </c>
      <c r="C72" s="32"/>
      <c r="D72" s="32"/>
      <c r="E72" s="70"/>
      <c r="F72" s="56"/>
      <c r="G72" s="56"/>
      <c r="H72" s="57"/>
      <c r="I72" s="32" t="str">
        <f>IFERROR(VLOOKUP(C72,MENU!$C$55:$E$62,3,FALSE)*D72+(IF(E72="Yes","1","0")*D72),"")</f>
        <v/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5.75" customHeight="1">
      <c r="A73" s="28"/>
      <c r="B73" s="32">
        <v>2</v>
      </c>
      <c r="C73" s="32"/>
      <c r="D73" s="32"/>
      <c r="E73" s="70"/>
      <c r="F73" s="56"/>
      <c r="G73" s="56"/>
      <c r="H73" s="57"/>
      <c r="I73" s="32" t="str">
        <f>IFERROR(VLOOKUP(C73,MENU!$C$55:$E$62,3,FALSE)*D73+(IF(E73="Yes","1","0")*D73),"")</f>
        <v/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15.75" customHeight="1">
      <c r="A74" s="28"/>
      <c r="B74" s="32">
        <v>3</v>
      </c>
      <c r="C74" s="32"/>
      <c r="D74" s="32"/>
      <c r="E74" s="70"/>
      <c r="F74" s="56"/>
      <c r="G74" s="56"/>
      <c r="H74" s="57"/>
      <c r="I74" s="32" t="str">
        <f>IFERROR(VLOOKUP(C74,MENU!$C$55:$E$62,3,FALSE)*D74+(IF(E74="Yes","1","0")*D74),"")</f>
        <v/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15.75" customHeight="1">
      <c r="A75" s="28"/>
      <c r="B75" s="32">
        <v>4</v>
      </c>
      <c r="C75" s="32"/>
      <c r="D75" s="32"/>
      <c r="E75" s="70"/>
      <c r="F75" s="56"/>
      <c r="G75" s="56"/>
      <c r="H75" s="57"/>
      <c r="I75" s="32" t="str">
        <f>IFERROR(VLOOKUP(C75,MENU!$C$55:$E$62,3,FALSE)*D75+(IF(E75="Yes","1","0")*D75),"")</f>
        <v/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15.75" customHeight="1">
      <c r="A76" s="28"/>
      <c r="B76" s="32">
        <v>5</v>
      </c>
      <c r="C76" s="32"/>
      <c r="D76" s="32"/>
      <c r="E76" s="70"/>
      <c r="F76" s="56"/>
      <c r="G76" s="56"/>
      <c r="H76" s="57"/>
      <c r="I76" s="32" t="str">
        <f>IFERROR(VLOOKUP(C76,MENU!$C$55:$E$62,3,FALSE)*D76+(IF(E76="Yes","1","0")*D76),"")</f>
        <v/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5.75" customHeight="1">
      <c r="A77" s="28"/>
      <c r="B77" s="32">
        <v>6</v>
      </c>
      <c r="C77" s="32"/>
      <c r="D77" s="32"/>
      <c r="E77" s="70"/>
      <c r="F77" s="56"/>
      <c r="G77" s="56"/>
      <c r="H77" s="57"/>
      <c r="I77" s="32" t="str">
        <f>IFERROR(VLOOKUP(C77,MENU!$C$55:$E$62,3,FALSE)*D77+(IF(E77="Yes","1","0")*D77),"")</f>
        <v/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5.75" customHeight="1">
      <c r="A78" s="28"/>
      <c r="B78" s="32">
        <v>7</v>
      </c>
      <c r="C78" s="32"/>
      <c r="D78" s="32"/>
      <c r="E78" s="70"/>
      <c r="F78" s="56"/>
      <c r="G78" s="56"/>
      <c r="H78" s="57"/>
      <c r="I78" s="32" t="str">
        <f>IFERROR(VLOOKUP(C78,MENU!$C$55:$E$62,3,FALSE)*D78+(IF(E78="Yes","1","0")*D78),"")</f>
        <v/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5.75" customHeight="1">
      <c r="A79" s="28"/>
      <c r="B79" s="32">
        <v>8</v>
      </c>
      <c r="C79" s="32"/>
      <c r="D79" s="32"/>
      <c r="E79" s="70"/>
      <c r="F79" s="56"/>
      <c r="G79" s="56"/>
      <c r="H79" s="57"/>
      <c r="I79" s="32" t="str">
        <f>IFERROR(VLOOKUP(C79,MENU!$C$55:$E$62,3,FALSE)*D79+(IF(E79="Yes","1","0")*D79),"")</f>
        <v/>
      </c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5.75" customHeight="1">
      <c r="A80" s="28"/>
      <c r="B80" s="32">
        <v>9</v>
      </c>
      <c r="C80" s="32"/>
      <c r="D80" s="32"/>
      <c r="E80" s="70"/>
      <c r="F80" s="56"/>
      <c r="G80" s="56"/>
      <c r="H80" s="57"/>
      <c r="I80" s="32" t="str">
        <f>IFERROR(VLOOKUP(C80,MENU!$C$55:$E$62,3,FALSE)*D80+(IF(E80="Yes","1","0")*D80),"")</f>
        <v/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15.75" customHeight="1">
      <c r="A81" s="28"/>
      <c r="B81" s="32">
        <v>10</v>
      </c>
      <c r="C81" s="32"/>
      <c r="D81" s="32"/>
      <c r="E81" s="70"/>
      <c r="F81" s="56"/>
      <c r="G81" s="56"/>
      <c r="H81" s="57"/>
      <c r="I81" s="32" t="str">
        <f>IFERROR(VLOOKUP(C81,MENU!$C$55:$E$62,3,FALSE)*D81+(IF(E81="Yes","1","0")*D81),"")</f>
        <v/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5.75" customHeight="1">
      <c r="A82" s="28"/>
      <c r="B82" s="32">
        <v>11</v>
      </c>
      <c r="C82" s="32"/>
      <c r="D82" s="32"/>
      <c r="E82" s="70"/>
      <c r="F82" s="56"/>
      <c r="G82" s="56"/>
      <c r="H82" s="57"/>
      <c r="I82" s="32" t="str">
        <f>IFERROR(VLOOKUP(C82,MENU!$C$55:$E$62,3,FALSE)*D82+(IF(E82="Yes","1","0")*D82),"")</f>
        <v/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5.75" customHeight="1">
      <c r="A83" s="28"/>
      <c r="B83" s="32">
        <v>12</v>
      </c>
      <c r="C83" s="32"/>
      <c r="D83" s="32"/>
      <c r="E83" s="70"/>
      <c r="F83" s="56"/>
      <c r="G83" s="56"/>
      <c r="H83" s="57"/>
      <c r="I83" s="32" t="str">
        <f>IFERROR(VLOOKUP(C83,MENU!$C$55:$E$62,3,FALSE)*D83+(IF(E83="Yes","1","0")*D83),"")</f>
        <v/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5.75" customHeight="1">
      <c r="A86" s="28"/>
      <c r="B86" s="28"/>
      <c r="C86" s="28"/>
      <c r="D86" s="28"/>
      <c r="E86" s="28"/>
      <c r="F86" s="28"/>
      <c r="G86" s="28"/>
      <c r="H86" s="44" t="s">
        <v>133</v>
      </c>
      <c r="I86" s="45">
        <f>SUM(I65:I68,I36:I50,I18:I32,I54:I61,I72:I83)</f>
        <v>57.75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5.75" customHeight="1">
      <c r="A87" s="28"/>
      <c r="B87" s="28"/>
      <c r="C87" s="28"/>
      <c r="D87" s="28"/>
      <c r="E87" s="28"/>
      <c r="F87" s="28"/>
      <c r="G87" s="28"/>
      <c r="H87" s="44" t="s">
        <v>134</v>
      </c>
      <c r="I87" s="46">
        <v>15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5.75" customHeight="1">
      <c r="A88" s="28"/>
      <c r="B88" s="28"/>
      <c r="C88" s="28"/>
      <c r="D88" s="28"/>
      <c r="E88" s="28"/>
      <c r="F88" s="28"/>
      <c r="G88" s="28"/>
      <c r="H88" s="44" t="s">
        <v>135</v>
      </c>
      <c r="I88" s="46">
        <f>(I86+I87)*0.05</f>
        <v>3.6375000000000002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5.75" customHeight="1">
      <c r="A89" s="28"/>
      <c r="B89" s="28"/>
      <c r="C89" s="28"/>
      <c r="D89" s="28"/>
      <c r="E89" s="28"/>
      <c r="F89" s="28"/>
      <c r="G89" s="28"/>
      <c r="H89" s="47" t="s">
        <v>136</v>
      </c>
      <c r="I89" s="48">
        <f>SUM(I86:I88)</f>
        <v>76.387500000000003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1:27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1:27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1:27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1:27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1:27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1:27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1:27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1:27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1:27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1:27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1:27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1:27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1:27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1:27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1:27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1:27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1:27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1:27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1:27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1:27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1:27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1:27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1:27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1:27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1:27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1:27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1:27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1:27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1:27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1:27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1:27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1:27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1:27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1:27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1:27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1:27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1:27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1:27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1:27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1:27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1:27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1:27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1:27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1:27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1:27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1:27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1:27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1:27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1:27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1:27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1:27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1:27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1:27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1:27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1:27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1:27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1:27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1:27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1:27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1:27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1:27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1:27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1:27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1:27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1:27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1:27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1:27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1:27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1:27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1:27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1:27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1:27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1:27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1:27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1:27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1:27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1:27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1:27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1:27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1:27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1:27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1:27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1:27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1:27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1:27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1:27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1:27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1:27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1:27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1:27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1:27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1:27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1:27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1:27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1:27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1:27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1:27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1:27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1:27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1:27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1:27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1:27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1:27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1:27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1:27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1:27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1:27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1:27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1:27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1:27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1:27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1:27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1:27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1:27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1:27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1:27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1:27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1:27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1:27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1:27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1:27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1:27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1:27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1:27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1:27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1:27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1:27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1:27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1:27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1:27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1:27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1:27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1:27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1:27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1:27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1:27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1:27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1:27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1:27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1:27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1:27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1:27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1:27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1:27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1:27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1:27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1:27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1:27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1:27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1:27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1:27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1:27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1:27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1:27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1:27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1:27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1:27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1:27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1:27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1:27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1:27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1:27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1:27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1:27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1:27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1:27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1:27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1:27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1:27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1:27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1:27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1:27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1:27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1:27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1:27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1:27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1:27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1:27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1:27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1:27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1:27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1:27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1:27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1:27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1:27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1:27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1:27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1:27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1:27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1:27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1:27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1:27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1:27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1:27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1:27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1:27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1:27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1:27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1:27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1:27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1:27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1:27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1:27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1:27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1:27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1:27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1:27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1:27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1:27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1:27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1:27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1:27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1:27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1:27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1:27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1:27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1:27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1:27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1:27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1:27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1:27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1:27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1:27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1:27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1:27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1:27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1:27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1:27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1:27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1:27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1:27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1:27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1:27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1:27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1:27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1:27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1:27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1:27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1:27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1:27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1:27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1:27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1:27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1:27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1:27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1:27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1:27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1:27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1:27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1:27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1:27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1:27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1:27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1:27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1:27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1:27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1:27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1:27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1:27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1:27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1:27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1:27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1:27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1:27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1:27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1:27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1:27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1:27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1:27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1:27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1:27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1:27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1:27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1:27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1:27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1:27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1:27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1:27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1:27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1:27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1:27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1:27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1:27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1:27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1:27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1:27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1:27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1:27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1:27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1:27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1:27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1:27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1:27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1:27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1:27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1:27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1:27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1:27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1:27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1:27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1:27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1:27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1:27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1:27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1:27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1:27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1:27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1:27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1:27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1:27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1:27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1:27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1:27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1:27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1:27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1:27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1:27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1:27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1:27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1:27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1:27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1:27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1:27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1:27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1:27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1:27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1:27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1:27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1:27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1:27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1:27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1:27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1:27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1:27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1:27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1:27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1:27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1:27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1:27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1:27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1:27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1:27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1:27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1:27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1:27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1:27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1:27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1:27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1:27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1:27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1:27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1:27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1:27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1:27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1:27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1:27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1:27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1:27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1:27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1:27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1:27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1:27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1:27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1:27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1:27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1:27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1:27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1:27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1:27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1:27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1:27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1:27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1:27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1:27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1:27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1:27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1:27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1:27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1:27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1:27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1:27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1:27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1:27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1:27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1:27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1:27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1:27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1:27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1:27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1:27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1:27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1:27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1:27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1:27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1:27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1:27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1:27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1:27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1:27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1:27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1:27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1:27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1:27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1:27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1:27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1:27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1:27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1:27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1:27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1:27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1:27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1:27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1:27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1:27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1:27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1:27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1:27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1:27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1:27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1:27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1:27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1:27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1:27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1:27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1:27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1:27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1:27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1:27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1:27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1:27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1:27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1:27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1:27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1:27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1:27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1:27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1:27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1:27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1:27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1:27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1:27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1:27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1:27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1:27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1:27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1:27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1:27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1:27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1:27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1:27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1:27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1:27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1:27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1:27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1:27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1:27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1:27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1:27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1:27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1:27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1:27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1:27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1:27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1:27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1:27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1:27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1:27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1:27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1:27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1:27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1:27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1:27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1:27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1:27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1:27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1:27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1:27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1:27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1:27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1:27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1:27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1:27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1:27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1:27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1:27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1:27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1:27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1:27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1:27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1:27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1:27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1:27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1:27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1:27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1:27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1:27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1:27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1:27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1:27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1:27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1:27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1:27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1:27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1:27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1:27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1:27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1:27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1:27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1:27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1:27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1:27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1:27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1:27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1:27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1:27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1:27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1:27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1:27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1:27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1:27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1:27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1:27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1:27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1:27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1:27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1:27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1:27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1:27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1:27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1:27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1:27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1:27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1:27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1:27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1:27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1:27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1:27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1:27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1:27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1:27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1:27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1:27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1:27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1:27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1:27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1:27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1:27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1:27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1:27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1:27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1:27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1:27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1:27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1:27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1:27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1:27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1:27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1:27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1:27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1:27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1:27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1:27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1:27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1:27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1:27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1:27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1:27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1:27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1:27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1:27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1:27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1:27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1:27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1:27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1:27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1:27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1:27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1:27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1:27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1:27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1:27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1:27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1:27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1:27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1:27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1:27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1:27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1:27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1:27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1:27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1:27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1:27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1:27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1:27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1:27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1:27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1:27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1:27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1:27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1:27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1:27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1:27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1:27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1:27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1:27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1:27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1:27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1:27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1:27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1:27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1:27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1:27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1:27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1:27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1:27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1:27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1:27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1:27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1:27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1:27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1:27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1:27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1:27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1:27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1:27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1:27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1:27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1:27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1:27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1:27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1:27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1:27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1:27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1:27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1:27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1:27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1:27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1:27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1:27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1:27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1:27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1:27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1:27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1:27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1:27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1:27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1:27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1:27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1:27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1:27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1:27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1:27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1:27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1:27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1:27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1:27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1:27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1:27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1:27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1:27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1:27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1:27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spans="1:27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spans="1:27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spans="1:27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spans="1:27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spans="1:27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spans="1:27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spans="1:27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spans="1:27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spans="1:27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spans="1:27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spans="1:27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spans="1:27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spans="1:27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spans="1:27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spans="1:27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spans="1:27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spans="1:27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spans="1:27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spans="1:27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spans="1:27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spans="1:27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spans="1:27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spans="1:27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spans="1:27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spans="1:27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spans="1:27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spans="1:27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spans="1:27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spans="1:27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spans="1:27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spans="1:27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spans="1:27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spans="1:27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spans="1:27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spans="1:27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</sheetData>
  <mergeCells count="62">
    <mergeCell ref="E66:H66"/>
    <mergeCell ref="E67:H67"/>
    <mergeCell ref="E68:H68"/>
    <mergeCell ref="B70:I70"/>
    <mergeCell ref="E60:F60"/>
    <mergeCell ref="E61:F61"/>
    <mergeCell ref="B63:I63"/>
    <mergeCell ref="E64:H64"/>
    <mergeCell ref="E65:H65"/>
    <mergeCell ref="E55:F55"/>
    <mergeCell ref="E56:F56"/>
    <mergeCell ref="E57:F57"/>
    <mergeCell ref="E58:F58"/>
    <mergeCell ref="E59:F59"/>
    <mergeCell ref="E49:F49"/>
    <mergeCell ref="E50:F50"/>
    <mergeCell ref="B52:I52"/>
    <mergeCell ref="E53:F53"/>
    <mergeCell ref="E54:F54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B34:I34"/>
    <mergeCell ref="E35:F35"/>
    <mergeCell ref="E36:F36"/>
    <mergeCell ref="E37:F37"/>
    <mergeCell ref="E38:F38"/>
    <mergeCell ref="D12:I12"/>
    <mergeCell ref="D13:I13"/>
    <mergeCell ref="D14:I14"/>
    <mergeCell ref="B15:I15"/>
    <mergeCell ref="B16:I16"/>
    <mergeCell ref="B6:I6"/>
    <mergeCell ref="B8:I8"/>
    <mergeCell ref="D9:I9"/>
    <mergeCell ref="D10:I10"/>
    <mergeCell ref="D11:I11"/>
    <mergeCell ref="B1:I1"/>
    <mergeCell ref="B2:I2"/>
    <mergeCell ref="B3:I3"/>
    <mergeCell ref="B4:I4"/>
    <mergeCell ref="B5:I5"/>
    <mergeCell ref="E83:H83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E80:H80"/>
    <mergeCell ref="E81:H81"/>
    <mergeCell ref="E82:H82"/>
  </mergeCells>
  <dataValidations count="9">
    <dataValidation type="list" allowBlank="1" showErrorMessage="1" sqref="C18:C32" xr:uid="{00000000-0002-0000-0100-000000000000}">
      <formula1>"Green Curry Bowl,Bangkok Bowl,Lemongrass Chicken,Beef Bulgogi,Roasted Beet &amp; Feta,Chilango,Kale Caesar,Shroomami,Larb Bowl"</formula1>
    </dataValidation>
    <dataValidation type="list" allowBlank="1" showErrorMessage="1" sqref="D18:E32" xr:uid="{00000000-0002-0000-0100-000001000000}">
      <formula1>"Sliced Avocado,Fresh Hummus,Falafel,Roasted Organic Tofu,Roasted Chicken Breast,Grilled Lemongrass Chicken Thigh,Roasted Yam,Roasted Cauliflower"</formula1>
    </dataValidation>
    <dataValidation type="list" allowBlank="1" showErrorMessage="1" sqref="C65:C68" xr:uid="{00000000-0002-0000-0100-000002000000}">
      <formula1>"Falafel,Fresh Hummus Dip,Tortilla Chips"</formula1>
    </dataValidation>
    <dataValidation type="list" allowBlank="1" showErrorMessage="1" sqref="D54:D61" xr:uid="{00000000-0002-0000-0100-000003000000}">
      <formula1>"5,10,15,20"</formula1>
    </dataValidation>
    <dataValidation type="list" allowBlank="1" showErrorMessage="1" sqref="E36:E50" xr:uid="{00000000-0002-0000-0100-000004000000}">
      <formula1>"Yes"</formula1>
    </dataValidation>
    <dataValidation type="list" allowBlank="1" showErrorMessage="1" sqref="E54:E61 G54:G61" xr:uid="{00000000-0002-0000-0100-000005000000}">
      <formula1>"Roasted Chicken Breast,Falafel,Avocado,Roasted Yam,Roasted Organic Tofu"</formula1>
    </dataValidation>
    <dataValidation type="list" allowBlank="1" showErrorMessage="1" sqref="C72:C83" xr:uid="{00000000-0002-0000-0100-000006000000}">
      <formula1>"Greena Colada,Phuket Paradise,Deep Cove,The Classic,Mango Madness,Kale Mango,Strawberry Shortcake,Vanilla Matcha"</formula1>
    </dataValidation>
    <dataValidation type="list" allowBlank="1" showErrorMessage="1" sqref="C54:C61" xr:uid="{00000000-0002-0000-0100-000007000000}">
      <formula1>"Avo Crunch,Zen Garden,Kale Caesar Platter,Roasted Beet &amp; Feta Platter,Extra Bowl"</formula1>
    </dataValidation>
    <dataValidation type="list" allowBlank="1" showErrorMessage="1" sqref="C36:C50" xr:uid="{00000000-0002-0000-0100-000008000000}">
      <formula1>"Avocado Wrap,Falamus Wrap,Bangkok Wrap,Nick's Wrap,Chipotle Wrap,Beef Bulgogi Focaccia,Lemongrass Chicken Focaccia"</formula1>
    </dataValidation>
  </dataValidations>
  <printOptions horizontalCentered="1"/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969"/>
  <sheetViews>
    <sheetView tabSelected="1" topLeftCell="A49" workbookViewId="0">
      <selection activeCell="I70" sqref="I70"/>
    </sheetView>
  </sheetViews>
  <sheetFormatPr defaultColWidth="11.19921875" defaultRowHeight="15" customHeight="1"/>
  <cols>
    <col min="1" max="2" width="10" customWidth="1"/>
    <col min="3" max="3" width="25.3984375" customWidth="1"/>
    <col min="4" max="4" width="20.69921875" customWidth="1"/>
    <col min="5" max="5" width="13.296875" customWidth="1"/>
    <col min="6" max="6" width="9.796875" customWidth="1"/>
    <col min="7" max="7" width="17.09765625" customWidth="1"/>
    <col min="8" max="8" width="44" customWidth="1"/>
    <col min="9" max="27" width="10" customWidth="1"/>
  </cols>
  <sheetData>
    <row r="1" spans="2:9" ht="35.25" customHeight="1">
      <c r="B1" s="78" t="s">
        <v>120</v>
      </c>
      <c r="C1" s="53"/>
      <c r="D1" s="53"/>
      <c r="E1" s="53"/>
      <c r="F1" s="53"/>
      <c r="G1" s="53"/>
      <c r="H1" s="53"/>
      <c r="I1" s="53"/>
    </row>
    <row r="2" spans="2:9" ht="33.75" customHeight="1">
      <c r="B2" s="32"/>
      <c r="C2" s="33" t="s">
        <v>5</v>
      </c>
      <c r="D2" s="33" t="s">
        <v>121</v>
      </c>
      <c r="E2" s="33" t="s">
        <v>122</v>
      </c>
      <c r="F2" s="33" t="s">
        <v>123</v>
      </c>
      <c r="G2" s="33" t="s">
        <v>114</v>
      </c>
      <c r="H2" s="33" t="s">
        <v>124</v>
      </c>
      <c r="I2" s="34" t="s">
        <v>7</v>
      </c>
    </row>
    <row r="3" spans="2:9" ht="15.6">
      <c r="B3" s="35">
        <v>1</v>
      </c>
      <c r="C3" s="32"/>
      <c r="D3" s="36"/>
      <c r="E3" s="36"/>
      <c r="F3" s="32"/>
      <c r="G3" s="37"/>
      <c r="H3" s="37"/>
      <c r="I3" s="38" t="str">
        <f>IFERROR((IFERROR(VLOOKUP(C3,MENU!$C$9:$E$17,3,FALSE)+IFERROR(VLOOKUP(D3,MENU!$C$19:$E$26,3,FALSE),0)++IFERROR(VLOOKUP(E3,MENU!$C$19:$E$25,3,FALSE),0),"")*F3),"")</f>
        <v/>
      </c>
    </row>
    <row r="4" spans="2:9" ht="15.75" customHeight="1">
      <c r="B4" s="35">
        <v>2</v>
      </c>
      <c r="C4" s="32"/>
      <c r="D4" s="36"/>
      <c r="E4" s="36"/>
      <c r="F4" s="32"/>
      <c r="G4" s="37"/>
      <c r="H4" s="37"/>
      <c r="I4" s="38" t="str">
        <f>IFERROR((IFERROR(VLOOKUP(C4,MENU!$C$9:$E$17,3,FALSE)+IFERROR(VLOOKUP(D4,MENU!$C$19:$E$26,3,FALSE),0)++IFERROR(VLOOKUP(E4,MENU!$C$19:$E$25,3,FALSE),0),"")*F4),"")</f>
        <v/>
      </c>
    </row>
    <row r="5" spans="2:9" ht="15.75" customHeight="1">
      <c r="B5" s="35">
        <v>3</v>
      </c>
      <c r="C5" s="32"/>
      <c r="D5" s="36"/>
      <c r="E5" s="36"/>
      <c r="F5" s="32"/>
      <c r="G5" s="37"/>
      <c r="H5" s="37"/>
      <c r="I5" s="38" t="str">
        <f>IFERROR((IFERROR(VLOOKUP(C5,MENU!$C$9:$E$17,3,FALSE)+IFERROR(VLOOKUP(D5,MENU!$C$19:$E$26,3,FALSE),0)++IFERROR(VLOOKUP(E5,MENU!$C$19:$E$25,3,FALSE),0),"")*F5),"")</f>
        <v/>
      </c>
    </row>
    <row r="6" spans="2:9" ht="15.75" customHeight="1">
      <c r="B6" s="35">
        <v>4</v>
      </c>
      <c r="C6" s="32"/>
      <c r="D6" s="36"/>
      <c r="E6" s="36"/>
      <c r="F6" s="32"/>
      <c r="G6" s="37"/>
      <c r="H6" s="37"/>
      <c r="I6" s="38" t="str">
        <f>IFERROR((IFERROR(VLOOKUP(C6,MENU!$C$9:$E$17,3,FALSE)+IFERROR(VLOOKUP(D6,MENU!$C$19:$E$26,3,FALSE),0)++IFERROR(VLOOKUP(E6,MENU!$C$19:$E$25,3,FALSE),0),"")*F6),"")</f>
        <v/>
      </c>
    </row>
    <row r="7" spans="2:9" ht="15.75" customHeight="1">
      <c r="B7" s="35">
        <v>5</v>
      </c>
      <c r="C7" s="32"/>
      <c r="D7" s="36"/>
      <c r="E7" s="36"/>
      <c r="F7" s="32"/>
      <c r="G7" s="36"/>
      <c r="H7" s="36"/>
      <c r="I7" s="38" t="str">
        <f>IFERROR((IFERROR(VLOOKUP(C7,MENU!$C$9:$E$17,3,FALSE)+IFERROR(VLOOKUP(D7,MENU!$C$19:$E$26,3,FALSE),0)++IFERROR(VLOOKUP(E7,MENU!$C$19:$E$25,3,FALSE),0),"")*F7),"")</f>
        <v/>
      </c>
    </row>
    <row r="8" spans="2:9" ht="15.75" customHeight="1">
      <c r="B8" s="35">
        <v>6</v>
      </c>
      <c r="C8" s="32"/>
      <c r="D8" s="36"/>
      <c r="E8" s="36"/>
      <c r="F8" s="39"/>
      <c r="G8" s="36"/>
      <c r="H8" s="36"/>
      <c r="I8" s="38" t="str">
        <f>IFERROR((IFERROR(VLOOKUP(C8,MENU!$C$9:$E$17,3,FALSE)+IFERROR(VLOOKUP(D8,MENU!$C$19:$E$26,3,FALSE),0)++IFERROR(VLOOKUP(E8,MENU!$C$19:$E$25,3,FALSE),0),"")*F8),"")</f>
        <v/>
      </c>
    </row>
    <row r="9" spans="2:9" ht="15.75" customHeight="1">
      <c r="B9" s="35">
        <v>7</v>
      </c>
      <c r="C9" s="32"/>
      <c r="D9" s="36"/>
      <c r="E9" s="36"/>
      <c r="F9" s="39"/>
      <c r="G9" s="36"/>
      <c r="H9" s="36"/>
      <c r="I9" s="38" t="str">
        <f>IFERROR((IFERROR(VLOOKUP(C9,MENU!$C$9:$E$17,3,FALSE)+IFERROR(VLOOKUP(D9,MENU!$C$19:$E$26,3,FALSE),0)++IFERROR(VLOOKUP(E9,MENU!$C$19:$E$25,3,FALSE),0),"")*F9),"")</f>
        <v/>
      </c>
    </row>
    <row r="10" spans="2:9" ht="15.75" customHeight="1">
      <c r="B10" s="35">
        <v>8</v>
      </c>
      <c r="C10" s="32"/>
      <c r="D10" s="36"/>
      <c r="E10" s="36"/>
      <c r="F10" s="39"/>
      <c r="G10" s="36"/>
      <c r="H10" s="36"/>
      <c r="I10" s="38" t="str">
        <f>IFERROR((IFERROR(VLOOKUP(C10,MENU!$C$9:$E$17,3,FALSE)+IFERROR(VLOOKUP(D10,MENU!$C$19:$E$26,3,FALSE),0)++IFERROR(VLOOKUP(E10,MENU!$C$19:$E$25,3,FALSE),0),"")*F10),"")</f>
        <v/>
      </c>
    </row>
    <row r="11" spans="2:9" ht="15.75" customHeight="1">
      <c r="B11" s="35">
        <v>9</v>
      </c>
      <c r="C11" s="32"/>
      <c r="D11" s="36"/>
      <c r="E11" s="36"/>
      <c r="F11" s="32"/>
      <c r="G11" s="36"/>
      <c r="H11" s="36"/>
      <c r="I11" s="38" t="str">
        <f>IFERROR((IFERROR(VLOOKUP(C11,MENU!$C$9:$E$17,3,FALSE)+IFERROR(VLOOKUP(D11,MENU!$C$19:$E$26,3,FALSE),0)++IFERROR(VLOOKUP(E11,MENU!$C$19:$E$25,3,FALSE),0),"")*F11),"")</f>
        <v/>
      </c>
    </row>
    <row r="12" spans="2:9" ht="15.75" customHeight="1">
      <c r="B12" s="35">
        <v>10</v>
      </c>
      <c r="C12" s="32"/>
      <c r="D12" s="36"/>
      <c r="E12" s="36"/>
      <c r="F12" s="32"/>
      <c r="G12" s="36"/>
      <c r="H12" s="36"/>
      <c r="I12" s="38" t="str">
        <f>IFERROR((IFERROR(VLOOKUP(C12,MENU!$C$9:$E$17,3,FALSE)+IFERROR(VLOOKUP(D12,MENU!$C$19:$E$26,3,FALSE),0)++IFERROR(VLOOKUP(E12,MENU!$C$19:$E$25,3,FALSE),0),"")*F12),"")</f>
        <v/>
      </c>
    </row>
    <row r="13" spans="2:9" ht="15.75" customHeight="1">
      <c r="B13" s="35">
        <v>11</v>
      </c>
      <c r="C13" s="32"/>
      <c r="D13" s="36"/>
      <c r="E13" s="36"/>
      <c r="F13" s="32"/>
      <c r="G13" s="36"/>
      <c r="H13" s="36"/>
      <c r="I13" s="38" t="str">
        <f>IFERROR((IFERROR(VLOOKUP(C13,MENU!$C$9:$E$17,3,FALSE)+IFERROR(VLOOKUP(D13,MENU!$C$19:$E$26,3,FALSE),0)++IFERROR(VLOOKUP(E13,MENU!$C$19:$E$25,3,FALSE),0),"")*F13),"")</f>
        <v/>
      </c>
    </row>
    <row r="14" spans="2:9" ht="15.75" customHeight="1">
      <c r="B14" s="35">
        <v>12</v>
      </c>
      <c r="C14" s="32"/>
      <c r="D14" s="36"/>
      <c r="E14" s="36"/>
      <c r="F14" s="32"/>
      <c r="G14" s="36"/>
      <c r="H14" s="36"/>
      <c r="I14" s="38" t="str">
        <f>IFERROR((IFERROR(VLOOKUP(C14,MENU!$C$9:$E$17,3,FALSE)+IFERROR(VLOOKUP(D14,MENU!$C$19:$E$26,3,FALSE),0)++IFERROR(VLOOKUP(E14,MENU!$C$19:$E$25,3,FALSE),0),"")*F14),"")</f>
        <v/>
      </c>
    </row>
    <row r="15" spans="2:9" ht="15.75" customHeight="1">
      <c r="B15" s="35">
        <v>13</v>
      </c>
      <c r="C15" s="32"/>
      <c r="D15" s="36"/>
      <c r="E15" s="36"/>
      <c r="F15" s="32"/>
      <c r="G15" s="36"/>
      <c r="H15" s="36"/>
      <c r="I15" s="38" t="str">
        <f>IFERROR((IFERROR(VLOOKUP(C15,MENU!$C$9:$E$17,3,FALSE)+IFERROR(VLOOKUP(D15,MENU!$C$19:$E$26,3,FALSE),0)++IFERROR(VLOOKUP(E15,MENU!$C$19:$E$25,3,FALSE),0),"")*F15),"")</f>
        <v/>
      </c>
    </row>
    <row r="16" spans="2:9" ht="15.75" customHeight="1">
      <c r="B16" s="35">
        <v>14</v>
      </c>
      <c r="C16" s="32"/>
      <c r="D16" s="36"/>
      <c r="E16" s="36"/>
      <c r="F16" s="32"/>
      <c r="G16" s="36"/>
      <c r="H16" s="36"/>
      <c r="I16" s="38" t="str">
        <f>IFERROR((IFERROR(VLOOKUP(C16,MENU!$C$9:$E$17,3,FALSE)+IFERROR(VLOOKUP(D16,MENU!$C$19:$E$26,3,FALSE),0)++IFERROR(VLOOKUP(E16,MENU!$C$19:$E$25,3,FALSE),0),"")*F16),"")</f>
        <v/>
      </c>
    </row>
    <row r="17" spans="2:9" ht="15.75" customHeight="1">
      <c r="B17" s="35">
        <v>15</v>
      </c>
      <c r="C17" s="32"/>
      <c r="D17" s="36"/>
      <c r="E17" s="36"/>
      <c r="F17" s="32"/>
      <c r="G17" s="36"/>
      <c r="H17" s="36"/>
      <c r="I17" s="38" t="str">
        <f>IFERROR((IFERROR(VLOOKUP(C17,MENU!$C$9:$E$17,3,FALSE)+IFERROR(VLOOKUP(D17,MENU!$C$19:$E$26,3,FALSE),0)++IFERROR(VLOOKUP(E17,MENU!$C$19:$E$25,3,FALSE),0),"")*F17),"")</f>
        <v/>
      </c>
    </row>
    <row r="18" spans="2:9" ht="15.75" customHeight="1">
      <c r="B18" s="28"/>
      <c r="C18" s="28"/>
      <c r="D18" s="28"/>
      <c r="E18" s="28"/>
      <c r="F18" s="28"/>
      <c r="G18" s="28"/>
      <c r="H18" s="28"/>
      <c r="I18" s="28"/>
    </row>
    <row r="19" spans="2:9" ht="40.5" customHeight="1">
      <c r="B19" s="78" t="s">
        <v>125</v>
      </c>
      <c r="C19" s="53"/>
      <c r="D19" s="53"/>
      <c r="E19" s="53"/>
      <c r="F19" s="53"/>
      <c r="G19" s="53"/>
      <c r="H19" s="53"/>
      <c r="I19" s="53"/>
    </row>
    <row r="20" spans="2:9" ht="49.5" customHeight="1">
      <c r="B20" s="32"/>
      <c r="C20" s="33" t="s">
        <v>5</v>
      </c>
      <c r="D20" s="33" t="s">
        <v>123</v>
      </c>
      <c r="E20" s="71" t="s">
        <v>126</v>
      </c>
      <c r="F20" s="57"/>
      <c r="G20" s="33" t="s">
        <v>114</v>
      </c>
      <c r="H20" s="33" t="s">
        <v>124</v>
      </c>
      <c r="I20" s="34" t="s">
        <v>7</v>
      </c>
    </row>
    <row r="21" spans="2:9" ht="15.75" customHeight="1">
      <c r="B21" s="35">
        <v>1</v>
      </c>
      <c r="C21" s="32"/>
      <c r="D21" s="39"/>
      <c r="E21" s="70"/>
      <c r="F21" s="57"/>
      <c r="G21" s="37"/>
      <c r="H21" s="37"/>
      <c r="I21" s="38" t="str">
        <f>IFERROR(VLOOKUP(C21,MENU!$C$30:$E$34,3,FALSE)*D21+(IF(E21="Yes","1","0")*D21),"")</f>
        <v/>
      </c>
    </row>
    <row r="22" spans="2:9" ht="15.75" customHeight="1">
      <c r="B22" s="35">
        <v>2</v>
      </c>
      <c r="C22" s="32"/>
      <c r="D22" s="32"/>
      <c r="E22" s="70"/>
      <c r="F22" s="57"/>
      <c r="G22" s="37"/>
      <c r="H22" s="37"/>
      <c r="I22" s="38" t="str">
        <f>IFERROR(VLOOKUP(C22,MENU!$C$30:$E$34,3,FALSE)*D22+(IF(E22="Yes","1","0")*D22),"")</f>
        <v/>
      </c>
    </row>
    <row r="23" spans="2:9" ht="15.75" customHeight="1">
      <c r="B23" s="35">
        <v>3</v>
      </c>
      <c r="C23" s="32"/>
      <c r="D23" s="32"/>
      <c r="E23" s="70"/>
      <c r="F23" s="57"/>
      <c r="G23" s="37"/>
      <c r="H23" s="37"/>
      <c r="I23" s="38" t="str">
        <f>IFERROR(VLOOKUP(C23,MENU!$C$30:$E$34,3,FALSE)*D23+(IF(E23="Yes","1","0")*D23),"")</f>
        <v/>
      </c>
    </row>
    <row r="24" spans="2:9" ht="15.75" customHeight="1">
      <c r="B24" s="35">
        <v>4</v>
      </c>
      <c r="C24" s="32"/>
      <c r="D24" s="32"/>
      <c r="E24" s="70"/>
      <c r="F24" s="57"/>
      <c r="G24" s="37"/>
      <c r="H24" s="37"/>
      <c r="I24" s="38" t="str">
        <f>IFERROR(VLOOKUP(C24,MENU!$C$30:$E$34,3,FALSE)*D24+(IF(E24="Yes","1","0")*D24),"")</f>
        <v/>
      </c>
    </row>
    <row r="25" spans="2:9" ht="15.75" customHeight="1">
      <c r="B25" s="35">
        <v>5</v>
      </c>
      <c r="C25" s="32"/>
      <c r="D25" s="32"/>
      <c r="E25" s="70"/>
      <c r="F25" s="57"/>
      <c r="G25" s="36"/>
      <c r="H25" s="36"/>
      <c r="I25" s="38" t="str">
        <f>IFERROR(VLOOKUP(C25,MENU!$C$30:$E$34,3,FALSE)*D25+(IF(E25="Yes","1","0")*D25),"")</f>
        <v/>
      </c>
    </row>
    <row r="26" spans="2:9" ht="15.75" customHeight="1">
      <c r="B26" s="35">
        <v>6</v>
      </c>
      <c r="C26" s="32"/>
      <c r="D26" s="32"/>
      <c r="E26" s="70"/>
      <c r="F26" s="57"/>
      <c r="G26" s="36"/>
      <c r="H26" s="36"/>
      <c r="I26" s="38" t="str">
        <f>IFERROR(VLOOKUP(C26,MENU!$C$30:$E$34,3,FALSE)*D26+(IF(E26="Yes","1","0")*D26),"")</f>
        <v/>
      </c>
    </row>
    <row r="27" spans="2:9" ht="15.75" customHeight="1">
      <c r="B27" s="35">
        <v>7</v>
      </c>
      <c r="C27" s="32"/>
      <c r="D27" s="32"/>
      <c r="E27" s="70"/>
      <c r="F27" s="57"/>
      <c r="G27" s="36"/>
      <c r="H27" s="36"/>
      <c r="I27" s="38" t="str">
        <f>IFERROR(VLOOKUP(C27,MENU!$C$30:$E$34,3,FALSE)*D27+(IF(E27="Yes","1","0")*D27),"")</f>
        <v/>
      </c>
    </row>
    <row r="28" spans="2:9" ht="15.75" customHeight="1">
      <c r="B28" s="35">
        <v>8</v>
      </c>
      <c r="C28" s="32"/>
      <c r="D28" s="32"/>
      <c r="E28" s="70"/>
      <c r="F28" s="57"/>
      <c r="G28" s="36"/>
      <c r="H28" s="36"/>
      <c r="I28" s="38" t="str">
        <f>IFERROR(VLOOKUP(C28,MENU!$C$30:$E$34,3,FALSE)*D28+(IF(E28="Yes","1","0")*D28),"")</f>
        <v/>
      </c>
    </row>
    <row r="29" spans="2:9" ht="15.75" customHeight="1">
      <c r="B29" s="35">
        <v>9</v>
      </c>
      <c r="C29" s="32"/>
      <c r="D29" s="32"/>
      <c r="E29" s="70"/>
      <c r="F29" s="57"/>
      <c r="G29" s="36"/>
      <c r="H29" s="36"/>
      <c r="I29" s="38" t="str">
        <f>IFERROR(VLOOKUP(C29,MENU!$C$30:$E$34,3,FALSE)*D29+(IF(E29="Yes","1","0")*D29),"")</f>
        <v/>
      </c>
    </row>
    <row r="30" spans="2:9" ht="15.75" customHeight="1">
      <c r="B30" s="35">
        <v>10</v>
      </c>
      <c r="C30" s="32"/>
      <c r="D30" s="32"/>
      <c r="E30" s="70"/>
      <c r="F30" s="57"/>
      <c r="G30" s="36"/>
      <c r="H30" s="36"/>
      <c r="I30" s="32" t="str">
        <f>IFERROR(VLOOKUP(C30,MENU!$C$30:$E$34,3,FALSE)*D30+(IF(E30="Yes","1","0")*D30),"")</f>
        <v/>
      </c>
    </row>
    <row r="31" spans="2:9" ht="15.75" customHeight="1">
      <c r="B31" s="35">
        <v>11</v>
      </c>
      <c r="C31" s="32"/>
      <c r="D31" s="32"/>
      <c r="E31" s="70"/>
      <c r="F31" s="57"/>
      <c r="G31" s="36"/>
      <c r="H31" s="36"/>
      <c r="I31" s="32" t="str">
        <f>IFERROR(VLOOKUP(C31,MENU!$C$30:$E$34,3,FALSE)*D31+(IF(E31="Yes","1","0")*D31),"")</f>
        <v/>
      </c>
    </row>
    <row r="32" spans="2:9" ht="15.75" customHeight="1">
      <c r="B32" s="35">
        <v>12</v>
      </c>
      <c r="C32" s="32"/>
      <c r="D32" s="32"/>
      <c r="E32" s="70"/>
      <c r="F32" s="57"/>
      <c r="G32" s="36"/>
      <c r="H32" s="36"/>
      <c r="I32" s="32" t="str">
        <f>IFERROR(VLOOKUP(C32,MENU!$C$30:$E$34,3,FALSE)*D32+(IF(E32="Yes","1","0")*D32),"")</f>
        <v/>
      </c>
    </row>
    <row r="33" spans="2:9" ht="15.75" customHeight="1">
      <c r="B33" s="35">
        <v>13</v>
      </c>
      <c r="C33" s="32"/>
      <c r="D33" s="32"/>
      <c r="E33" s="70"/>
      <c r="F33" s="57"/>
      <c r="G33" s="36"/>
      <c r="H33" s="36"/>
      <c r="I33" s="32" t="str">
        <f>IFERROR(VLOOKUP(C33,MENU!$C$30:$E$34,3,FALSE)*D33+(IF(E33="Yes","1","0")*D33),"")</f>
        <v/>
      </c>
    </row>
    <row r="34" spans="2:9" ht="15.75" customHeight="1">
      <c r="B34" s="35">
        <v>14</v>
      </c>
      <c r="C34" s="32"/>
      <c r="D34" s="32"/>
      <c r="E34" s="70"/>
      <c r="F34" s="57"/>
      <c r="G34" s="36"/>
      <c r="H34" s="36"/>
      <c r="I34" s="32" t="str">
        <f>IFERROR(VLOOKUP(C34,MENU!$C$30:$E$34,3,FALSE)*D34+(IF(E34="Yes","1","0")*D34),"")</f>
        <v/>
      </c>
    </row>
    <row r="35" spans="2:9" ht="15.75" customHeight="1">
      <c r="B35" s="35">
        <v>15</v>
      </c>
      <c r="C35" s="32"/>
      <c r="D35" s="32"/>
      <c r="E35" s="70"/>
      <c r="F35" s="57"/>
      <c r="G35" s="36"/>
      <c r="H35" s="36"/>
      <c r="I35" s="32" t="str">
        <f>IFERROR(VLOOKUP(C35,MENU!$C$30:$E$34,3,FALSE)*D35+(IF(E35="Yes","1","0")*D35),"")</f>
        <v/>
      </c>
    </row>
    <row r="36" spans="2:9" ht="15.75" customHeight="1">
      <c r="B36" s="28"/>
      <c r="C36" s="28"/>
      <c r="D36" s="28"/>
      <c r="E36" s="28"/>
      <c r="F36" s="28"/>
      <c r="G36" s="28"/>
      <c r="H36" s="28"/>
      <c r="I36" s="28"/>
    </row>
    <row r="37" spans="2:9" ht="32.25" customHeight="1">
      <c r="B37" s="78" t="s">
        <v>127</v>
      </c>
      <c r="C37" s="53"/>
      <c r="D37" s="53"/>
      <c r="E37" s="53"/>
      <c r="F37" s="53"/>
      <c r="G37" s="53"/>
      <c r="H37" s="53"/>
      <c r="I37" s="53"/>
    </row>
    <row r="38" spans="2:9" ht="28.5" customHeight="1">
      <c r="B38" s="32"/>
      <c r="C38" s="40" t="s">
        <v>5</v>
      </c>
      <c r="D38" s="40" t="s">
        <v>128</v>
      </c>
      <c r="E38" s="71" t="s">
        <v>129</v>
      </c>
      <c r="F38" s="57"/>
      <c r="G38" s="40" t="s">
        <v>130</v>
      </c>
      <c r="H38" s="33" t="s">
        <v>124</v>
      </c>
      <c r="I38" s="34" t="s">
        <v>7</v>
      </c>
    </row>
    <row r="39" spans="2:9" ht="15.75" customHeight="1">
      <c r="B39" s="41">
        <v>1</v>
      </c>
      <c r="C39" s="42"/>
      <c r="D39" s="42"/>
      <c r="E39" s="83"/>
      <c r="F39" s="84"/>
      <c r="G39" s="42"/>
      <c r="H39" s="43"/>
      <c r="I39" s="38">
        <f t="shared" ref="I39:I46" si="0">IF(AND(D39=5), 75,
    IF(AND(D39=10), 140, IF(AND(D39=15), 200, IF(AND(D39=20), 265,
        0))))</f>
        <v>0</v>
      </c>
    </row>
    <row r="40" spans="2:9" ht="15.75" customHeight="1">
      <c r="B40" s="41">
        <v>2</v>
      </c>
      <c r="C40" s="42"/>
      <c r="D40" s="42"/>
      <c r="E40" s="83"/>
      <c r="F40" s="84"/>
      <c r="G40" s="42"/>
      <c r="H40" s="42"/>
      <c r="I40" s="38">
        <f t="shared" si="0"/>
        <v>0</v>
      </c>
    </row>
    <row r="41" spans="2:9" ht="15.75" customHeight="1">
      <c r="B41" s="41">
        <v>3</v>
      </c>
      <c r="C41" s="42"/>
      <c r="D41" s="42"/>
      <c r="E41" s="83"/>
      <c r="F41" s="84"/>
      <c r="G41" s="42"/>
      <c r="H41" s="42"/>
      <c r="I41" s="38">
        <f t="shared" si="0"/>
        <v>0</v>
      </c>
    </row>
    <row r="42" spans="2:9" ht="15.75" customHeight="1">
      <c r="B42" s="41">
        <v>4</v>
      </c>
      <c r="C42" s="42"/>
      <c r="D42" s="42"/>
      <c r="E42" s="83"/>
      <c r="F42" s="84"/>
      <c r="G42" s="42"/>
      <c r="H42" s="42"/>
      <c r="I42" s="38">
        <f t="shared" si="0"/>
        <v>0</v>
      </c>
    </row>
    <row r="43" spans="2:9" ht="15.75" customHeight="1">
      <c r="B43" s="41">
        <v>5</v>
      </c>
      <c r="C43" s="42"/>
      <c r="D43" s="42"/>
      <c r="E43" s="83"/>
      <c r="F43" s="84"/>
      <c r="G43" s="42"/>
      <c r="H43" s="42"/>
      <c r="I43" s="38">
        <f t="shared" si="0"/>
        <v>0</v>
      </c>
    </row>
    <row r="44" spans="2:9" ht="15.75" customHeight="1">
      <c r="B44" s="41">
        <v>6</v>
      </c>
      <c r="C44" s="42"/>
      <c r="D44" s="42"/>
      <c r="E44" s="83"/>
      <c r="F44" s="84"/>
      <c r="G44" s="42"/>
      <c r="H44" s="42"/>
      <c r="I44" s="38">
        <f t="shared" si="0"/>
        <v>0</v>
      </c>
    </row>
    <row r="45" spans="2:9" ht="15.75" customHeight="1">
      <c r="B45" s="41">
        <v>7</v>
      </c>
      <c r="C45" s="42"/>
      <c r="D45" s="42"/>
      <c r="E45" s="83"/>
      <c r="F45" s="84"/>
      <c r="G45" s="42"/>
      <c r="H45" s="42"/>
      <c r="I45" s="38">
        <f t="shared" si="0"/>
        <v>0</v>
      </c>
    </row>
    <row r="46" spans="2:9" ht="15.75" customHeight="1">
      <c r="B46" s="41">
        <v>8</v>
      </c>
      <c r="C46" s="42"/>
      <c r="D46" s="42"/>
      <c r="E46" s="83"/>
      <c r="F46" s="84"/>
      <c r="G46" s="42"/>
      <c r="H46" s="42"/>
      <c r="I46" s="38">
        <f t="shared" si="0"/>
        <v>0</v>
      </c>
    </row>
    <row r="47" spans="2:9" ht="15.75" customHeight="1">
      <c r="B47" s="28"/>
      <c r="C47" s="28"/>
      <c r="D47" s="28"/>
      <c r="E47" s="28"/>
      <c r="F47" s="28"/>
      <c r="G47" s="28"/>
      <c r="H47" s="28"/>
      <c r="I47" s="28"/>
    </row>
    <row r="48" spans="2:9" ht="30" customHeight="1">
      <c r="B48" s="78" t="s">
        <v>131</v>
      </c>
      <c r="C48" s="53"/>
      <c r="D48" s="53"/>
      <c r="E48" s="53"/>
      <c r="F48" s="53"/>
      <c r="G48" s="53"/>
      <c r="H48" s="53"/>
      <c r="I48" s="53"/>
    </row>
    <row r="49" spans="2:9" ht="15.75" customHeight="1">
      <c r="B49" s="32"/>
      <c r="C49" s="33" t="s">
        <v>5</v>
      </c>
      <c r="D49" s="33" t="s">
        <v>123</v>
      </c>
      <c r="E49" s="71" t="s">
        <v>124</v>
      </c>
      <c r="F49" s="56"/>
      <c r="G49" s="56"/>
      <c r="H49" s="57"/>
      <c r="I49" s="34" t="s">
        <v>7</v>
      </c>
    </row>
    <row r="50" spans="2:9" ht="15.75" customHeight="1">
      <c r="B50" s="32">
        <v>1</v>
      </c>
      <c r="C50" s="32"/>
      <c r="D50" s="32"/>
      <c r="E50" s="70"/>
      <c r="F50" s="56"/>
      <c r="G50" s="56"/>
      <c r="H50" s="57"/>
      <c r="I50" s="32" t="str">
        <f>IFERROR((VLOOKUP(C50,MENU!$C$39:$E$41,3,FALSE)*D50),"")</f>
        <v/>
      </c>
    </row>
    <row r="51" spans="2:9" ht="15.75" customHeight="1">
      <c r="B51" s="32">
        <v>2</v>
      </c>
      <c r="C51" s="32"/>
      <c r="D51" s="32"/>
      <c r="E51" s="70"/>
      <c r="F51" s="56"/>
      <c r="G51" s="56"/>
      <c r="H51" s="57"/>
      <c r="I51" s="32" t="str">
        <f>IFERROR((VLOOKUP(C51,MENU!$C$39:$E$41,3,FALSE)*D51),"")</f>
        <v/>
      </c>
    </row>
    <row r="52" spans="2:9" ht="15.75" customHeight="1">
      <c r="B52" s="32">
        <v>3</v>
      </c>
      <c r="C52" s="32"/>
      <c r="D52" s="32"/>
      <c r="E52" s="70"/>
      <c r="F52" s="56"/>
      <c r="G52" s="56"/>
      <c r="H52" s="57"/>
      <c r="I52" s="32" t="str">
        <f>IFERROR((VLOOKUP(C52,MENU!$C$39:$E$41,3,FALSE)*D52),"")</f>
        <v/>
      </c>
    </row>
    <row r="53" spans="2:9" ht="15.75" customHeight="1">
      <c r="B53" s="32">
        <v>4</v>
      </c>
      <c r="C53" s="32"/>
      <c r="D53" s="32"/>
      <c r="E53" s="70"/>
      <c r="F53" s="56"/>
      <c r="G53" s="56"/>
      <c r="H53" s="57"/>
      <c r="I53" s="32" t="str">
        <f>IFERROR((VLOOKUP(C53,MENU!$C$39:$E$41,3,FALSE)*D53),"")</f>
        <v/>
      </c>
    </row>
    <row r="54" spans="2:9" ht="15.75" customHeight="1">
      <c r="B54" s="28"/>
      <c r="C54" s="28"/>
      <c r="D54" s="28"/>
      <c r="E54" s="28"/>
      <c r="F54" s="28"/>
      <c r="G54" s="28"/>
      <c r="H54" s="28"/>
      <c r="I54" s="28"/>
    </row>
    <row r="55" spans="2:9" ht="15.75" customHeight="1">
      <c r="B55" s="78" t="s">
        <v>132</v>
      </c>
      <c r="C55" s="53"/>
      <c r="D55" s="53"/>
      <c r="E55" s="53"/>
      <c r="F55" s="53"/>
      <c r="G55" s="53"/>
      <c r="H55" s="53"/>
      <c r="I55" s="53"/>
    </row>
    <row r="56" spans="2:9" ht="15.75" customHeight="1">
      <c r="B56" s="32"/>
      <c r="C56" s="33" t="s">
        <v>5</v>
      </c>
      <c r="D56" s="33" t="s">
        <v>123</v>
      </c>
      <c r="E56" s="71" t="s">
        <v>124</v>
      </c>
      <c r="F56" s="56"/>
      <c r="G56" s="56"/>
      <c r="H56" s="57"/>
      <c r="I56" s="34" t="s">
        <v>7</v>
      </c>
    </row>
    <row r="57" spans="2:9" ht="15.75" customHeight="1">
      <c r="B57" s="32">
        <v>1</v>
      </c>
      <c r="C57" s="32"/>
      <c r="D57" s="32"/>
      <c r="E57" s="70"/>
      <c r="F57" s="56"/>
      <c r="G57" s="56"/>
      <c r="H57" s="57"/>
      <c r="I57" s="32" t="str">
        <f>IFERROR(VLOOKUP(C57,MENU!$C$55:$E$62,3,FALSE)*D57+(IF(E57="Yes","1","0")*D57),"")</f>
        <v/>
      </c>
    </row>
    <row r="58" spans="2:9" ht="15.75" customHeight="1">
      <c r="B58" s="32">
        <v>2</v>
      </c>
      <c r="C58" s="32"/>
      <c r="D58" s="32"/>
      <c r="E58" s="70"/>
      <c r="F58" s="56"/>
      <c r="G58" s="56"/>
      <c r="H58" s="57"/>
      <c r="I58" s="32" t="str">
        <f>IFERROR(VLOOKUP(C58,MENU!$C$55:$E$62,3,FALSE)*D58+(IF(E58="Yes","1","0")*D58),"")</f>
        <v/>
      </c>
    </row>
    <row r="59" spans="2:9" ht="15.75" customHeight="1">
      <c r="B59" s="32">
        <v>3</v>
      </c>
      <c r="C59" s="32"/>
      <c r="D59" s="32"/>
      <c r="E59" s="70"/>
      <c r="F59" s="56"/>
      <c r="G59" s="56"/>
      <c r="H59" s="57"/>
      <c r="I59" s="32" t="str">
        <f>IFERROR(VLOOKUP(C59,MENU!$C$55:$E$62,3,FALSE)*D59+(IF(E59="Yes","1","0")*D59),"")</f>
        <v/>
      </c>
    </row>
    <row r="60" spans="2:9" ht="15.75" customHeight="1">
      <c r="B60" s="32">
        <v>4</v>
      </c>
      <c r="C60" s="32"/>
      <c r="D60" s="32"/>
      <c r="E60" s="70"/>
      <c r="F60" s="56"/>
      <c r="G60" s="56"/>
      <c r="H60" s="57"/>
      <c r="I60" s="32" t="str">
        <f>IFERROR(VLOOKUP(C60,MENU!$C$55:$E$62,3,FALSE)*D60+(IF(E60="Yes","1","0")*D60),"")</f>
        <v/>
      </c>
    </row>
    <row r="61" spans="2:9" ht="15.75" customHeight="1">
      <c r="B61" s="32">
        <v>5</v>
      </c>
      <c r="C61" s="32"/>
      <c r="D61" s="32"/>
      <c r="E61" s="70"/>
      <c r="F61" s="56"/>
      <c r="G61" s="56"/>
      <c r="H61" s="57"/>
      <c r="I61" s="32" t="str">
        <f>IFERROR(VLOOKUP(C61,MENU!$C$55:$E$62,3,FALSE)*D61+(IF(E61="Yes","1","0")*D61),"")</f>
        <v/>
      </c>
    </row>
    <row r="62" spans="2:9" ht="15.75" customHeight="1">
      <c r="B62" s="32">
        <v>6</v>
      </c>
      <c r="C62" s="32"/>
      <c r="D62" s="32"/>
      <c r="E62" s="70"/>
      <c r="F62" s="56"/>
      <c r="G62" s="56"/>
      <c r="H62" s="57"/>
      <c r="I62" s="32" t="str">
        <f>IFERROR(VLOOKUP(C62,MENU!$C$55:$E$62,3,FALSE)*D62+(IF(E62="Yes","1","0")*D62),"")</f>
        <v/>
      </c>
    </row>
    <row r="63" spans="2:9" ht="15.75" customHeight="1">
      <c r="B63" s="32">
        <v>7</v>
      </c>
      <c r="C63" s="32"/>
      <c r="D63" s="32"/>
      <c r="E63" s="70"/>
      <c r="F63" s="56"/>
      <c r="G63" s="56"/>
      <c r="H63" s="57"/>
      <c r="I63" s="32" t="str">
        <f>IFERROR(VLOOKUP(C63,MENU!$C$55:$E$62,3,FALSE)*D63+(IF(E63="Yes","1","0")*D63),"")</f>
        <v/>
      </c>
    </row>
    <row r="64" spans="2:9" ht="15.75" customHeight="1">
      <c r="B64" s="32">
        <v>8</v>
      </c>
      <c r="C64" s="32"/>
      <c r="D64" s="32"/>
      <c r="E64" s="70"/>
      <c r="F64" s="56"/>
      <c r="G64" s="56"/>
      <c r="H64" s="57"/>
      <c r="I64" s="32" t="str">
        <f>IFERROR(VLOOKUP(C64,MENU!$C$55:$E$62,3,FALSE)*D64+(IF(E64="Yes","1","0")*D64),"")</f>
        <v/>
      </c>
    </row>
    <row r="65" spans="2:9" ht="15.75" customHeight="1">
      <c r="B65" s="32">
        <v>9</v>
      </c>
      <c r="C65" s="32"/>
      <c r="D65" s="32"/>
      <c r="E65" s="70"/>
      <c r="F65" s="56"/>
      <c r="G65" s="56"/>
      <c r="H65" s="57"/>
      <c r="I65" s="32" t="str">
        <f>IFERROR(VLOOKUP(C65,MENU!$C$55:$E$62,3,FALSE)*D65+(IF(E65="Yes","1","0")*D65),"")</f>
        <v/>
      </c>
    </row>
    <row r="66" spans="2:9" ht="15.75" customHeight="1">
      <c r="B66" s="32">
        <v>10</v>
      </c>
      <c r="C66" s="32"/>
      <c r="D66" s="32"/>
      <c r="E66" s="70"/>
      <c r="F66" s="56"/>
      <c r="G66" s="56"/>
      <c r="H66" s="57"/>
      <c r="I66" s="32" t="str">
        <f>IFERROR(VLOOKUP(C66,MENU!$C$55:$E$62,3,FALSE)*D66+(IF(E66="Yes","1","0")*D66),"")</f>
        <v/>
      </c>
    </row>
    <row r="67" spans="2:9" ht="15.75" customHeight="1">
      <c r="B67" s="32">
        <v>11</v>
      </c>
      <c r="C67" s="32"/>
      <c r="D67" s="32"/>
      <c r="E67" s="70"/>
      <c r="F67" s="56"/>
      <c r="G67" s="56"/>
      <c r="H67" s="57"/>
      <c r="I67" s="32" t="str">
        <f>IFERROR(VLOOKUP(C67,MENU!$C$55:$E$62,3,FALSE)*D67+(IF(E67="Yes","1","0")*D67),"")</f>
        <v/>
      </c>
    </row>
    <row r="68" spans="2:9" ht="15.75" customHeight="1">
      <c r="B68" s="32">
        <v>12</v>
      </c>
      <c r="C68" s="32"/>
      <c r="D68" s="32"/>
      <c r="E68" s="70"/>
      <c r="F68" s="56"/>
      <c r="G68" s="56"/>
      <c r="H68" s="57"/>
      <c r="I68" s="32" t="str">
        <f>IFERROR(VLOOKUP(C68,MENU!$C$55:$E$62,3,FALSE)*D68+(IF(E68="Yes","1","0")*D68),"")</f>
        <v/>
      </c>
    </row>
    <row r="69" spans="2:9" ht="15.75" customHeight="1">
      <c r="B69" s="28"/>
      <c r="C69" s="28"/>
      <c r="D69" s="28"/>
      <c r="E69" s="28"/>
      <c r="F69" s="28"/>
      <c r="G69" s="28"/>
      <c r="H69" s="28"/>
      <c r="I69" s="28"/>
    </row>
    <row r="70" spans="2:9" ht="15.75" customHeight="1">
      <c r="B70" s="28"/>
      <c r="C70" s="28"/>
      <c r="D70" s="28"/>
      <c r="E70" s="28"/>
      <c r="F70" s="28"/>
      <c r="G70" s="28"/>
      <c r="H70" s="28"/>
      <c r="I70" s="28"/>
    </row>
    <row r="71" spans="2:9" ht="15.75" customHeight="1">
      <c r="B71" s="28"/>
      <c r="C71" s="28"/>
      <c r="D71" s="28"/>
      <c r="E71" s="28"/>
      <c r="F71" s="28"/>
      <c r="G71" s="28"/>
      <c r="H71" s="44" t="s">
        <v>133</v>
      </c>
      <c r="I71" s="45">
        <f>SUM(I50:I53,I21:I35,I3:I17,I39:I46,I57:I68)</f>
        <v>0</v>
      </c>
    </row>
    <row r="72" spans="2:9" ht="15.75" customHeight="1">
      <c r="B72" s="28"/>
      <c r="C72" s="28"/>
      <c r="D72" s="28"/>
      <c r="E72" s="28"/>
      <c r="F72" s="28"/>
      <c r="G72" s="28"/>
      <c r="H72" s="44" t="s">
        <v>137</v>
      </c>
      <c r="I72" s="46">
        <f>'ORDER FORM (PLEASE FILL OUT)'!I86</f>
        <v>57.75</v>
      </c>
    </row>
    <row r="73" spans="2:9" ht="15.75" customHeight="1">
      <c r="B73" s="28"/>
      <c r="C73" s="28"/>
      <c r="D73" s="28"/>
      <c r="E73" s="28"/>
      <c r="F73" s="28"/>
      <c r="G73" s="28"/>
      <c r="H73" s="44" t="s">
        <v>134</v>
      </c>
      <c r="I73" s="46">
        <v>15</v>
      </c>
    </row>
    <row r="74" spans="2:9" ht="15.75" customHeight="1">
      <c r="B74" s="28"/>
      <c r="C74" s="28"/>
      <c r="D74" s="28"/>
      <c r="E74" s="28"/>
      <c r="F74" s="28"/>
      <c r="G74" s="28"/>
      <c r="H74" s="44" t="s">
        <v>135</v>
      </c>
      <c r="I74" s="46">
        <f>(I71+I72+I73)*0.05</f>
        <v>3.6375000000000002</v>
      </c>
    </row>
    <row r="75" spans="2:9" ht="15.75" customHeight="1">
      <c r="H75" s="47" t="s">
        <v>136</v>
      </c>
      <c r="I75" s="48">
        <f>SUM(I71:I74)</f>
        <v>76.387500000000003</v>
      </c>
    </row>
    <row r="76" spans="2:9" ht="15.75" customHeight="1"/>
    <row r="77" spans="2:9" ht="15.75" customHeight="1"/>
    <row r="78" spans="2:9" ht="15.75" customHeight="1"/>
    <row r="79" spans="2:9" ht="15.75" customHeight="1"/>
    <row r="80" spans="2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48">
    <mergeCell ref="E68:H68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50:H50"/>
    <mergeCell ref="E51:H51"/>
    <mergeCell ref="E52:H52"/>
    <mergeCell ref="E53:H53"/>
    <mergeCell ref="B55:I55"/>
    <mergeCell ref="E44:F44"/>
    <mergeCell ref="E45:F45"/>
    <mergeCell ref="E46:F46"/>
    <mergeCell ref="B48:I48"/>
    <mergeCell ref="E49:H49"/>
    <mergeCell ref="E39:F39"/>
    <mergeCell ref="E40:F40"/>
    <mergeCell ref="E41:F41"/>
    <mergeCell ref="E42:F42"/>
    <mergeCell ref="E43:F43"/>
    <mergeCell ref="E33:F33"/>
    <mergeCell ref="E34:F34"/>
    <mergeCell ref="E35:F35"/>
    <mergeCell ref="B37:I37"/>
    <mergeCell ref="E38:F38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B1:I1"/>
    <mergeCell ref="B19:I19"/>
    <mergeCell ref="E20:F20"/>
    <mergeCell ref="E21:F21"/>
    <mergeCell ref="E22:F22"/>
  </mergeCells>
  <dataValidations count="9">
    <dataValidation type="list" allowBlank="1" showErrorMessage="1" sqref="C3:C17" xr:uid="{00000000-0002-0000-0200-000000000000}">
      <formula1>"Green Curry Bowl,Bangkok Bowl,Lemongrass Chicken,Beef Bulgogi,Roasted Beet &amp; Feta,Chilango,Kale Caesar,Shroomami,Larb Bowl"</formula1>
    </dataValidation>
    <dataValidation type="list" allowBlank="1" showErrorMessage="1" sqref="D3:E17" xr:uid="{00000000-0002-0000-0200-000001000000}">
      <formula1>"Sliced Avocado,Fresh Hummus,Falafel,Roasted Organic Tofu,Roasted Chicken Breast,Grilled Lemongrass Chicken Thigh,Roasted Yam,Roasted Cauliflower"</formula1>
    </dataValidation>
    <dataValidation type="list" allowBlank="1" showErrorMessage="1" sqref="C50:C53" xr:uid="{00000000-0002-0000-0200-000002000000}">
      <formula1>"Falafel,Fresh Hummus Dip,Tortilla Chips"</formula1>
    </dataValidation>
    <dataValidation type="list" allowBlank="1" showErrorMessage="1" sqref="D39:D46" xr:uid="{00000000-0002-0000-0200-000003000000}">
      <formula1>"5,10,15,20"</formula1>
    </dataValidation>
    <dataValidation type="list" allowBlank="1" showErrorMessage="1" sqref="E21:E35" xr:uid="{00000000-0002-0000-0200-000004000000}">
      <formula1>"Yes"</formula1>
    </dataValidation>
    <dataValidation type="list" allowBlank="1" showErrorMessage="1" sqref="E39:E46 G39:G46" xr:uid="{00000000-0002-0000-0200-000005000000}">
      <formula1>"Roasted Chicken Breast,Falafel,Avocado,Roasted Yam,Roasted Organic Tofu"</formula1>
    </dataValidation>
    <dataValidation type="list" allowBlank="1" showErrorMessage="1" sqref="C57:C68" xr:uid="{00000000-0002-0000-0200-000006000000}">
      <formula1>"Greena Colada,Phuket Paradise,Deep Cove,The Classic,Mango Madness,Kale Mango,Strawberry Shortcake,Vanilla Matcha"</formula1>
    </dataValidation>
    <dataValidation type="list" allowBlank="1" showErrorMessage="1" sqref="C39:C46" xr:uid="{00000000-0002-0000-0200-000007000000}">
      <formula1>"Avo Crunch,Zen Garden,Kale Caesar Platter,Roasted Beet &amp; Feta Platter,Extra Bowl"</formula1>
    </dataValidation>
    <dataValidation type="list" allowBlank="1" showErrorMessage="1" sqref="C21:C35" xr:uid="{00000000-0002-0000-0200-000008000000}">
      <formula1>"Avocado Wrap,Falamus Wrap,Bangkok Wrap,Nick's Wrap,Chipotle Wrap,Beef Bulgogi Focaccia,Lemongrass Chicken Focaccia"</formula1>
    </dataValidation>
  </dataValidations>
  <printOptions horizontalCentered="1"/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MENU</vt:lpstr>
      <vt:lpstr>ORDER FORM (PLEASE FILL OUT)</vt:lpstr>
      <vt:lpstr>EXTRA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Earth Setsawat</dc:creator>
  <cp:lastModifiedBy>Jinny Thanya</cp:lastModifiedBy>
  <dcterms:created xsi:type="dcterms:W3CDTF">2022-02-01T03:23:28Z</dcterms:created>
  <dcterms:modified xsi:type="dcterms:W3CDTF">2024-10-28T22:35:19Z</dcterms:modified>
</cp:coreProperties>
</file>